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1\Klantcommunicatie Agrarisch III\ACT Stikstof Natuur en Relaties\Lbv kleinere sectoren\Website\Documenten\"/>
    </mc:Choice>
  </mc:AlternateContent>
  <xr:revisionPtr revIDLastSave="0" documentId="13_ncr:1_{F3EC0D1A-E4CF-4A8D-B4A6-3141EA888741}" xr6:coauthVersionLast="47" xr6:coauthVersionMax="47" xr10:uidLastSave="{00000000-0000-0000-0000-000000000000}"/>
  <bookViews>
    <workbookView xWindow="-120" yWindow="-120" windowWidth="29040" windowHeight="15840" xr2:uid="{7FEEF569-7065-413B-B558-330AE96AF331}"/>
  </bookViews>
  <sheets>
    <sheet name="Uitleg" sheetId="4" r:id="rId1"/>
    <sheet name="Rekentool" sheetId="8" r:id="rId2"/>
    <sheet name="Back-end" sheetId="10" state="hidden" r:id="rId3"/>
  </sheets>
  <definedNames>
    <definedName name="_GoBack" localSheetId="0">Uitleg!#REF!</definedName>
    <definedName name="_xlnm.Print_Area" localSheetId="1">Rekentool!$A$1:$R$52</definedName>
    <definedName name="Regio" localSheetId="2">#REF!</definedName>
    <definedName name="Reg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8" l="1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P13" i="8"/>
  <c r="P12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B3" i="10" a="1"/>
  <c r="B3" i="10"/>
  <c r="E4" i="10"/>
  <c r="E5" i="10"/>
  <c r="E6" i="10"/>
  <c r="E7" i="10"/>
  <c r="E8" i="10"/>
  <c r="E9" i="10"/>
  <c r="E10" i="10"/>
  <c r="E11" i="10"/>
  <c r="E12" i="10"/>
  <c r="E13" i="10"/>
  <c r="E14" i="10"/>
  <c r="E3" i="10"/>
  <c r="L51" i="8" l="1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G26" i="10" l="1"/>
  <c r="F26" i="10"/>
  <c r="F38" i="10" s="1"/>
  <c r="F50" i="10" s="1"/>
  <c r="F62" i="10" s="1"/>
  <c r="F74" i="10" s="1"/>
  <c r="F86" i="10" s="1"/>
  <c r="F98" i="10" s="1"/>
  <c r="F110" i="10" s="1"/>
  <c r="F122" i="10" s="1"/>
  <c r="F134" i="10" s="1"/>
  <c r="F146" i="10" s="1"/>
  <c r="F158" i="10" s="1"/>
  <c r="F170" i="10" s="1"/>
  <c r="F182" i="10" s="1"/>
  <c r="F194" i="10" s="1"/>
  <c r="F206" i="10" s="1"/>
  <c r="F218" i="10" s="1"/>
  <c r="F230" i="10" s="1"/>
  <c r="F242" i="10" s="1"/>
  <c r="F254" i="10" s="1"/>
  <c r="F266" i="10" s="1"/>
  <c r="F278" i="10" s="1"/>
  <c r="F290" i="10" s="1"/>
  <c r="F302" i="10" s="1"/>
  <c r="F314" i="10" s="1"/>
  <c r="F326" i="10" s="1"/>
  <c r="F338" i="10" s="1"/>
  <c r="F350" i="10" s="1"/>
  <c r="F362" i="10" s="1"/>
  <c r="F374" i="10" s="1"/>
  <c r="F386" i="10" s="1"/>
  <c r="F398" i="10" s="1"/>
  <c r="F410" i="10" s="1"/>
  <c r="F422" i="10" s="1"/>
  <c r="F434" i="10" s="1"/>
  <c r="F446" i="10" s="1"/>
  <c r="F458" i="10" s="1"/>
  <c r="F470" i="10" s="1"/>
  <c r="F482" i="10" s="1"/>
  <c r="G25" i="10"/>
  <c r="F25" i="10"/>
  <c r="F37" i="10" s="1"/>
  <c r="F49" i="10" s="1"/>
  <c r="F61" i="10" s="1"/>
  <c r="F73" i="10" s="1"/>
  <c r="F85" i="10" s="1"/>
  <c r="F97" i="10" s="1"/>
  <c r="F109" i="10" s="1"/>
  <c r="F121" i="10" s="1"/>
  <c r="F133" i="10" s="1"/>
  <c r="F145" i="10" s="1"/>
  <c r="F157" i="10" s="1"/>
  <c r="F169" i="10" s="1"/>
  <c r="F181" i="10" s="1"/>
  <c r="F193" i="10" s="1"/>
  <c r="F205" i="10" s="1"/>
  <c r="F217" i="10" s="1"/>
  <c r="F229" i="10" s="1"/>
  <c r="F241" i="10" s="1"/>
  <c r="F253" i="10" s="1"/>
  <c r="F265" i="10" s="1"/>
  <c r="F277" i="10" s="1"/>
  <c r="F289" i="10" s="1"/>
  <c r="F301" i="10" s="1"/>
  <c r="F313" i="10" s="1"/>
  <c r="F325" i="10" s="1"/>
  <c r="F337" i="10" s="1"/>
  <c r="F349" i="10" s="1"/>
  <c r="F361" i="10" s="1"/>
  <c r="F373" i="10" s="1"/>
  <c r="F385" i="10" s="1"/>
  <c r="F397" i="10" s="1"/>
  <c r="F409" i="10" s="1"/>
  <c r="F421" i="10" s="1"/>
  <c r="F433" i="10" s="1"/>
  <c r="F445" i="10" s="1"/>
  <c r="F457" i="10" s="1"/>
  <c r="F469" i="10" s="1"/>
  <c r="F481" i="10" s="1"/>
  <c r="G24" i="10"/>
  <c r="F24" i="10"/>
  <c r="F36" i="10" s="1"/>
  <c r="F48" i="10" s="1"/>
  <c r="F60" i="10" s="1"/>
  <c r="F72" i="10" s="1"/>
  <c r="F84" i="10" s="1"/>
  <c r="F96" i="10" s="1"/>
  <c r="F108" i="10" s="1"/>
  <c r="F120" i="10" s="1"/>
  <c r="F132" i="10" s="1"/>
  <c r="F144" i="10" s="1"/>
  <c r="F156" i="10" s="1"/>
  <c r="F168" i="10" s="1"/>
  <c r="F180" i="10" s="1"/>
  <c r="F192" i="10" s="1"/>
  <c r="F204" i="10" s="1"/>
  <c r="F216" i="10" s="1"/>
  <c r="F228" i="10" s="1"/>
  <c r="F240" i="10" s="1"/>
  <c r="F252" i="10" s="1"/>
  <c r="F264" i="10" s="1"/>
  <c r="F276" i="10" s="1"/>
  <c r="F288" i="10" s="1"/>
  <c r="F300" i="10" s="1"/>
  <c r="F312" i="10" s="1"/>
  <c r="F324" i="10" s="1"/>
  <c r="F336" i="10" s="1"/>
  <c r="F348" i="10" s="1"/>
  <c r="F360" i="10" s="1"/>
  <c r="F372" i="10" s="1"/>
  <c r="F384" i="10" s="1"/>
  <c r="F396" i="10" s="1"/>
  <c r="F408" i="10" s="1"/>
  <c r="F420" i="10" s="1"/>
  <c r="F432" i="10" s="1"/>
  <c r="F444" i="10" s="1"/>
  <c r="F456" i="10" s="1"/>
  <c r="F468" i="10" s="1"/>
  <c r="F480" i="10" s="1"/>
  <c r="G23" i="10"/>
  <c r="F23" i="10"/>
  <c r="F35" i="10" s="1"/>
  <c r="F47" i="10" s="1"/>
  <c r="F59" i="10" s="1"/>
  <c r="F71" i="10" s="1"/>
  <c r="F83" i="10" s="1"/>
  <c r="F95" i="10" s="1"/>
  <c r="F107" i="10" s="1"/>
  <c r="F119" i="10" s="1"/>
  <c r="F131" i="10" s="1"/>
  <c r="F143" i="10" s="1"/>
  <c r="F155" i="10" s="1"/>
  <c r="F167" i="10" s="1"/>
  <c r="F179" i="10" s="1"/>
  <c r="F191" i="10" s="1"/>
  <c r="F203" i="10" s="1"/>
  <c r="F215" i="10" s="1"/>
  <c r="F227" i="10" s="1"/>
  <c r="F239" i="10" s="1"/>
  <c r="F251" i="10" s="1"/>
  <c r="F263" i="10" s="1"/>
  <c r="F275" i="10" s="1"/>
  <c r="F287" i="10" s="1"/>
  <c r="F299" i="10" s="1"/>
  <c r="F311" i="10" s="1"/>
  <c r="F323" i="10" s="1"/>
  <c r="F335" i="10" s="1"/>
  <c r="F347" i="10" s="1"/>
  <c r="F359" i="10" s="1"/>
  <c r="F371" i="10" s="1"/>
  <c r="F383" i="10" s="1"/>
  <c r="F395" i="10" s="1"/>
  <c r="F407" i="10" s="1"/>
  <c r="F419" i="10" s="1"/>
  <c r="F431" i="10" s="1"/>
  <c r="F443" i="10" s="1"/>
  <c r="F455" i="10" s="1"/>
  <c r="F467" i="10" s="1"/>
  <c r="F479" i="10" s="1"/>
  <c r="G22" i="10"/>
  <c r="F22" i="10"/>
  <c r="F34" i="10" s="1"/>
  <c r="F46" i="10" s="1"/>
  <c r="F58" i="10" s="1"/>
  <c r="F70" i="10" s="1"/>
  <c r="F82" i="10" s="1"/>
  <c r="F94" i="10" s="1"/>
  <c r="F106" i="10" s="1"/>
  <c r="F118" i="10" s="1"/>
  <c r="F130" i="10" s="1"/>
  <c r="F142" i="10" s="1"/>
  <c r="F154" i="10" s="1"/>
  <c r="F166" i="10" s="1"/>
  <c r="F178" i="10" s="1"/>
  <c r="F190" i="10" s="1"/>
  <c r="F202" i="10" s="1"/>
  <c r="F214" i="10" s="1"/>
  <c r="F226" i="10" s="1"/>
  <c r="F238" i="10" s="1"/>
  <c r="F250" i="10" s="1"/>
  <c r="F262" i="10" s="1"/>
  <c r="F274" i="10" s="1"/>
  <c r="F286" i="10" s="1"/>
  <c r="F298" i="10" s="1"/>
  <c r="F310" i="10" s="1"/>
  <c r="F322" i="10" s="1"/>
  <c r="F334" i="10" s="1"/>
  <c r="F346" i="10" s="1"/>
  <c r="F358" i="10" s="1"/>
  <c r="F370" i="10" s="1"/>
  <c r="F382" i="10" s="1"/>
  <c r="F394" i="10" s="1"/>
  <c r="F406" i="10" s="1"/>
  <c r="F418" i="10" s="1"/>
  <c r="F430" i="10" s="1"/>
  <c r="F442" i="10" s="1"/>
  <c r="F454" i="10" s="1"/>
  <c r="F466" i="10" s="1"/>
  <c r="F478" i="10" s="1"/>
  <c r="G21" i="10"/>
  <c r="F21" i="10"/>
  <c r="F33" i="10" s="1"/>
  <c r="F45" i="10" s="1"/>
  <c r="F57" i="10" s="1"/>
  <c r="F69" i="10" s="1"/>
  <c r="F81" i="10" s="1"/>
  <c r="F93" i="10" s="1"/>
  <c r="F105" i="10" s="1"/>
  <c r="F117" i="10" s="1"/>
  <c r="F129" i="10" s="1"/>
  <c r="F141" i="10" s="1"/>
  <c r="F153" i="10" s="1"/>
  <c r="F165" i="10" s="1"/>
  <c r="F177" i="10" s="1"/>
  <c r="F189" i="10" s="1"/>
  <c r="F201" i="10" s="1"/>
  <c r="F213" i="10" s="1"/>
  <c r="F225" i="10" s="1"/>
  <c r="F237" i="10" s="1"/>
  <c r="F249" i="10" s="1"/>
  <c r="F261" i="10" s="1"/>
  <c r="F273" i="10" s="1"/>
  <c r="F285" i="10" s="1"/>
  <c r="F297" i="10" s="1"/>
  <c r="F309" i="10" s="1"/>
  <c r="F321" i="10" s="1"/>
  <c r="F333" i="10" s="1"/>
  <c r="F345" i="10" s="1"/>
  <c r="F357" i="10" s="1"/>
  <c r="F369" i="10" s="1"/>
  <c r="F381" i="10" s="1"/>
  <c r="F393" i="10" s="1"/>
  <c r="F405" i="10" s="1"/>
  <c r="F417" i="10" s="1"/>
  <c r="F429" i="10" s="1"/>
  <c r="F441" i="10" s="1"/>
  <c r="F453" i="10" s="1"/>
  <c r="F465" i="10" s="1"/>
  <c r="F477" i="10" s="1"/>
  <c r="G20" i="10"/>
  <c r="F20" i="10"/>
  <c r="F32" i="10" s="1"/>
  <c r="F44" i="10" s="1"/>
  <c r="F56" i="10" s="1"/>
  <c r="F68" i="10" s="1"/>
  <c r="F80" i="10" s="1"/>
  <c r="F92" i="10" s="1"/>
  <c r="F104" i="10" s="1"/>
  <c r="F116" i="10" s="1"/>
  <c r="F128" i="10" s="1"/>
  <c r="F140" i="10" s="1"/>
  <c r="F152" i="10" s="1"/>
  <c r="F164" i="10" s="1"/>
  <c r="F176" i="10" s="1"/>
  <c r="F188" i="10" s="1"/>
  <c r="F200" i="10" s="1"/>
  <c r="F212" i="10" s="1"/>
  <c r="F224" i="10" s="1"/>
  <c r="F236" i="10" s="1"/>
  <c r="F248" i="10" s="1"/>
  <c r="F260" i="10" s="1"/>
  <c r="F272" i="10" s="1"/>
  <c r="F284" i="10" s="1"/>
  <c r="F296" i="10" s="1"/>
  <c r="F308" i="10" s="1"/>
  <c r="F320" i="10" s="1"/>
  <c r="F332" i="10" s="1"/>
  <c r="F344" i="10" s="1"/>
  <c r="F356" i="10" s="1"/>
  <c r="F368" i="10" s="1"/>
  <c r="F380" i="10" s="1"/>
  <c r="F392" i="10" s="1"/>
  <c r="F404" i="10" s="1"/>
  <c r="F416" i="10" s="1"/>
  <c r="F428" i="10" s="1"/>
  <c r="F440" i="10" s="1"/>
  <c r="F452" i="10" s="1"/>
  <c r="F464" i="10" s="1"/>
  <c r="F476" i="10" s="1"/>
  <c r="G19" i="10"/>
  <c r="F19" i="10"/>
  <c r="F31" i="10" s="1"/>
  <c r="F43" i="10" s="1"/>
  <c r="F55" i="10" s="1"/>
  <c r="F67" i="10" s="1"/>
  <c r="F79" i="10" s="1"/>
  <c r="F91" i="10" s="1"/>
  <c r="F103" i="10" s="1"/>
  <c r="F115" i="10" s="1"/>
  <c r="F127" i="10" s="1"/>
  <c r="F139" i="10" s="1"/>
  <c r="F151" i="10" s="1"/>
  <c r="F163" i="10" s="1"/>
  <c r="F175" i="10" s="1"/>
  <c r="F187" i="10" s="1"/>
  <c r="F199" i="10" s="1"/>
  <c r="F211" i="10" s="1"/>
  <c r="F223" i="10" s="1"/>
  <c r="F235" i="10" s="1"/>
  <c r="F247" i="10" s="1"/>
  <c r="F259" i="10" s="1"/>
  <c r="F271" i="10" s="1"/>
  <c r="F283" i="10" s="1"/>
  <c r="F295" i="10" s="1"/>
  <c r="F307" i="10" s="1"/>
  <c r="F319" i="10" s="1"/>
  <c r="F331" i="10" s="1"/>
  <c r="F343" i="10" s="1"/>
  <c r="F355" i="10" s="1"/>
  <c r="F367" i="10" s="1"/>
  <c r="F379" i="10" s="1"/>
  <c r="F391" i="10" s="1"/>
  <c r="F403" i="10" s="1"/>
  <c r="F415" i="10" s="1"/>
  <c r="F427" i="10" s="1"/>
  <c r="F439" i="10" s="1"/>
  <c r="F451" i="10" s="1"/>
  <c r="F463" i="10" s="1"/>
  <c r="F475" i="10" s="1"/>
  <c r="G18" i="10"/>
  <c r="F18" i="10"/>
  <c r="F30" i="10" s="1"/>
  <c r="F42" i="10" s="1"/>
  <c r="F54" i="10" s="1"/>
  <c r="F66" i="10" s="1"/>
  <c r="F78" i="10" s="1"/>
  <c r="F90" i="10" s="1"/>
  <c r="F102" i="10" s="1"/>
  <c r="F114" i="10" s="1"/>
  <c r="F126" i="10" s="1"/>
  <c r="F138" i="10" s="1"/>
  <c r="F150" i="10" s="1"/>
  <c r="F162" i="10" s="1"/>
  <c r="F174" i="10" s="1"/>
  <c r="F186" i="10" s="1"/>
  <c r="F198" i="10" s="1"/>
  <c r="F210" i="10" s="1"/>
  <c r="F222" i="10" s="1"/>
  <c r="F234" i="10" s="1"/>
  <c r="F246" i="10" s="1"/>
  <c r="F258" i="10" s="1"/>
  <c r="F270" i="10" s="1"/>
  <c r="F282" i="10" s="1"/>
  <c r="F294" i="10" s="1"/>
  <c r="F306" i="10" s="1"/>
  <c r="F318" i="10" s="1"/>
  <c r="F330" i="10" s="1"/>
  <c r="F342" i="10" s="1"/>
  <c r="F354" i="10" s="1"/>
  <c r="F366" i="10" s="1"/>
  <c r="F378" i="10" s="1"/>
  <c r="F390" i="10" s="1"/>
  <c r="F402" i="10" s="1"/>
  <c r="F414" i="10" s="1"/>
  <c r="F426" i="10" s="1"/>
  <c r="F438" i="10" s="1"/>
  <c r="F450" i="10" s="1"/>
  <c r="F462" i="10" s="1"/>
  <c r="F474" i="10" s="1"/>
  <c r="G17" i="10"/>
  <c r="F17" i="10"/>
  <c r="F29" i="10" s="1"/>
  <c r="F41" i="10" s="1"/>
  <c r="F53" i="10" s="1"/>
  <c r="F65" i="10" s="1"/>
  <c r="F77" i="10" s="1"/>
  <c r="F89" i="10" s="1"/>
  <c r="F101" i="10" s="1"/>
  <c r="F113" i="10" s="1"/>
  <c r="F125" i="10" s="1"/>
  <c r="F137" i="10" s="1"/>
  <c r="F149" i="10" s="1"/>
  <c r="F161" i="10" s="1"/>
  <c r="F173" i="10" s="1"/>
  <c r="F185" i="10" s="1"/>
  <c r="F197" i="10" s="1"/>
  <c r="F209" i="10" s="1"/>
  <c r="F221" i="10" s="1"/>
  <c r="F233" i="10" s="1"/>
  <c r="F245" i="10" s="1"/>
  <c r="F257" i="10" s="1"/>
  <c r="F269" i="10" s="1"/>
  <c r="F281" i="10" s="1"/>
  <c r="F293" i="10" s="1"/>
  <c r="F305" i="10" s="1"/>
  <c r="F317" i="10" s="1"/>
  <c r="F329" i="10" s="1"/>
  <c r="F341" i="10" s="1"/>
  <c r="F353" i="10" s="1"/>
  <c r="F365" i="10" s="1"/>
  <c r="F377" i="10" s="1"/>
  <c r="F389" i="10" s="1"/>
  <c r="F401" i="10" s="1"/>
  <c r="F413" i="10" s="1"/>
  <c r="F425" i="10" s="1"/>
  <c r="F437" i="10" s="1"/>
  <c r="F449" i="10" s="1"/>
  <c r="F461" i="10" s="1"/>
  <c r="F473" i="10" s="1"/>
  <c r="G16" i="10"/>
  <c r="F16" i="10"/>
  <c r="F28" i="10" s="1"/>
  <c r="F40" i="10" s="1"/>
  <c r="F52" i="10" s="1"/>
  <c r="F64" i="10" s="1"/>
  <c r="F76" i="10" s="1"/>
  <c r="F88" i="10" s="1"/>
  <c r="F100" i="10" s="1"/>
  <c r="F112" i="10" s="1"/>
  <c r="F124" i="10" s="1"/>
  <c r="F136" i="10" s="1"/>
  <c r="F148" i="10" s="1"/>
  <c r="F160" i="10" s="1"/>
  <c r="F172" i="10" s="1"/>
  <c r="F184" i="10" s="1"/>
  <c r="F196" i="10" s="1"/>
  <c r="F208" i="10" s="1"/>
  <c r="F220" i="10" s="1"/>
  <c r="F232" i="10" s="1"/>
  <c r="F244" i="10" s="1"/>
  <c r="F256" i="10" s="1"/>
  <c r="F268" i="10" s="1"/>
  <c r="F280" i="10" s="1"/>
  <c r="F292" i="10" s="1"/>
  <c r="F304" i="10" s="1"/>
  <c r="F316" i="10" s="1"/>
  <c r="F328" i="10" s="1"/>
  <c r="F340" i="10" s="1"/>
  <c r="F352" i="10" s="1"/>
  <c r="F364" i="10" s="1"/>
  <c r="F376" i="10" s="1"/>
  <c r="F388" i="10" s="1"/>
  <c r="F400" i="10" s="1"/>
  <c r="F412" i="10" s="1"/>
  <c r="F424" i="10" s="1"/>
  <c r="F436" i="10" s="1"/>
  <c r="F448" i="10" s="1"/>
  <c r="F460" i="10" s="1"/>
  <c r="F472" i="10" s="1"/>
  <c r="G15" i="10"/>
  <c r="F15" i="10"/>
  <c r="F27" i="10" s="1"/>
  <c r="F39" i="10" s="1"/>
  <c r="F51" i="10" s="1"/>
  <c r="F63" i="10" s="1"/>
  <c r="F75" i="10" s="1"/>
  <c r="F87" i="10" s="1"/>
  <c r="F99" i="10" s="1"/>
  <c r="F111" i="10" s="1"/>
  <c r="F123" i="10" s="1"/>
  <c r="F135" i="10" s="1"/>
  <c r="F147" i="10" s="1"/>
  <c r="F159" i="10" s="1"/>
  <c r="F171" i="10" s="1"/>
  <c r="F183" i="10" s="1"/>
  <c r="F195" i="10" s="1"/>
  <c r="F207" i="10" s="1"/>
  <c r="F219" i="10" s="1"/>
  <c r="F231" i="10" s="1"/>
  <c r="F243" i="10" s="1"/>
  <c r="F255" i="10" s="1"/>
  <c r="F267" i="10" s="1"/>
  <c r="F279" i="10" s="1"/>
  <c r="F291" i="10" s="1"/>
  <c r="F303" i="10" s="1"/>
  <c r="F315" i="10" s="1"/>
  <c r="F327" i="10" s="1"/>
  <c r="F339" i="10" s="1"/>
  <c r="F351" i="10" s="1"/>
  <c r="F363" i="10" s="1"/>
  <c r="F375" i="10" s="1"/>
  <c r="F387" i="10" s="1"/>
  <c r="F399" i="10" s="1"/>
  <c r="F411" i="10" s="1"/>
  <c r="F423" i="10" s="1"/>
  <c r="F435" i="10" s="1"/>
  <c r="F447" i="10" s="1"/>
  <c r="F459" i="10" s="1"/>
  <c r="F471" i="10" s="1"/>
  <c r="L14" i="10" a="1"/>
  <c r="L14" i="10" s="1"/>
  <c r="K14" i="10" a="1"/>
  <c r="K14" i="10" s="1"/>
  <c r="J14" i="10" a="1"/>
  <c r="J14" i="10" s="1"/>
  <c r="I14" i="10" a="1"/>
  <c r="I14" i="10" s="1"/>
  <c r="H14" i="10" a="1"/>
  <c r="H14" i="10" s="1"/>
  <c r="L13" i="10" a="1"/>
  <c r="L13" i="10" s="1"/>
  <c r="K13" i="10" a="1"/>
  <c r="K13" i="10" s="1"/>
  <c r="J13" i="10" a="1"/>
  <c r="J13" i="10" s="1"/>
  <c r="I13" i="10" a="1"/>
  <c r="I13" i="10" s="1"/>
  <c r="H13" i="10" a="1"/>
  <c r="H13" i="10" s="1"/>
  <c r="L12" i="10" a="1"/>
  <c r="L12" i="10" s="1"/>
  <c r="K12" i="10" a="1"/>
  <c r="K12" i="10" s="1"/>
  <c r="J12" i="10" a="1"/>
  <c r="J12" i="10" s="1"/>
  <c r="I12" i="10" a="1"/>
  <c r="I12" i="10" s="1"/>
  <c r="H12" i="10" a="1"/>
  <c r="H12" i="10" s="1"/>
  <c r="L11" i="10" a="1"/>
  <c r="L11" i="10" s="1"/>
  <c r="K11" i="10" a="1"/>
  <c r="K11" i="10" s="1"/>
  <c r="J11" i="10" a="1"/>
  <c r="J11" i="10" s="1"/>
  <c r="I11" i="10" a="1"/>
  <c r="I11" i="10" s="1"/>
  <c r="H11" i="10" a="1"/>
  <c r="H11" i="10" s="1"/>
  <c r="L10" i="10" a="1"/>
  <c r="L10" i="10" s="1"/>
  <c r="K10" i="10" a="1"/>
  <c r="K10" i="10" s="1"/>
  <c r="J10" i="10" a="1"/>
  <c r="J10" i="10" s="1"/>
  <c r="I10" i="10" a="1"/>
  <c r="I10" i="10" s="1"/>
  <c r="H10" i="10" a="1"/>
  <c r="H10" i="10" s="1"/>
  <c r="L9" i="10" a="1"/>
  <c r="L9" i="10" s="1"/>
  <c r="K9" i="10" a="1"/>
  <c r="K9" i="10" s="1"/>
  <c r="J9" i="10" a="1"/>
  <c r="J9" i="10" s="1"/>
  <c r="I9" i="10" a="1"/>
  <c r="I9" i="10" s="1"/>
  <c r="H9" i="10" a="1"/>
  <c r="H9" i="10" s="1"/>
  <c r="L8" i="10" a="1"/>
  <c r="L8" i="10" s="1"/>
  <c r="K8" i="10" a="1"/>
  <c r="K8" i="10" s="1"/>
  <c r="J8" i="10" a="1"/>
  <c r="J8" i="10" s="1"/>
  <c r="I8" i="10" a="1"/>
  <c r="I8" i="10" s="1"/>
  <c r="H8" i="10" a="1"/>
  <c r="H8" i="10" s="1"/>
  <c r="L7" i="10" a="1"/>
  <c r="L7" i="10" s="1"/>
  <c r="K7" i="10" a="1"/>
  <c r="K7" i="10" s="1"/>
  <c r="J7" i="10" a="1"/>
  <c r="J7" i="10" s="1"/>
  <c r="I7" i="10" a="1"/>
  <c r="I7" i="10" s="1"/>
  <c r="H7" i="10" a="1"/>
  <c r="H7" i="10" s="1"/>
  <c r="L6" i="10" a="1"/>
  <c r="L6" i="10" s="1"/>
  <c r="K6" i="10" a="1"/>
  <c r="K6" i="10" s="1"/>
  <c r="J6" i="10" a="1"/>
  <c r="J6" i="10" s="1"/>
  <c r="I6" i="10" a="1"/>
  <c r="I6" i="10" s="1"/>
  <c r="H6" i="10" a="1"/>
  <c r="H6" i="10" s="1"/>
  <c r="L5" i="10" a="1"/>
  <c r="L5" i="10" s="1"/>
  <c r="K5" i="10" a="1"/>
  <c r="K5" i="10" s="1"/>
  <c r="J5" i="10" a="1"/>
  <c r="J5" i="10" s="1"/>
  <c r="I5" i="10" a="1"/>
  <c r="I5" i="10" s="1"/>
  <c r="H5" i="10" a="1"/>
  <c r="H5" i="10" s="1"/>
  <c r="L4" i="10" a="1"/>
  <c r="L4" i="10" s="1"/>
  <c r="K4" i="10" a="1"/>
  <c r="K4" i="10" s="1"/>
  <c r="J4" i="10" a="1"/>
  <c r="J4" i="10" s="1"/>
  <c r="I4" i="10" a="1"/>
  <c r="I4" i="10" s="1"/>
  <c r="H4" i="10" a="1"/>
  <c r="H4" i="10" s="1"/>
  <c r="L3" i="10" a="1"/>
  <c r="L3" i="10" s="1"/>
  <c r="K3" i="10" a="1"/>
  <c r="K3" i="10" s="1"/>
  <c r="J3" i="10" a="1"/>
  <c r="J3" i="10" s="1"/>
  <c r="I3" i="10" a="1"/>
  <c r="I3" i="10" s="1"/>
  <c r="H3" i="10" a="1"/>
  <c r="H3" i="10" s="1"/>
  <c r="E15" i="10" l="1"/>
  <c r="E16" i="10"/>
  <c r="E17" i="10"/>
  <c r="E18" i="10"/>
  <c r="E19" i="10"/>
  <c r="E20" i="10"/>
  <c r="E21" i="10"/>
  <c r="E22" i="10"/>
  <c r="E23" i="10"/>
  <c r="E24" i="10"/>
  <c r="E25" i="10"/>
  <c r="E26" i="10"/>
  <c r="G27" i="10"/>
  <c r="E27" i="10" s="1"/>
  <c r="L15" i="10" a="1"/>
  <c r="L15" i="10" s="1"/>
  <c r="K15" i="10" a="1"/>
  <c r="K15" i="10" s="1"/>
  <c r="J15" i="10" a="1"/>
  <c r="J15" i="10" s="1"/>
  <c r="I15" i="10" a="1"/>
  <c r="I15" i="10" s="1"/>
  <c r="H15" i="10" a="1"/>
  <c r="H15" i="10" s="1"/>
  <c r="G28" i="10"/>
  <c r="E28" i="10" s="1"/>
  <c r="L16" i="10" a="1"/>
  <c r="L16" i="10" s="1"/>
  <c r="K16" i="10" a="1"/>
  <c r="K16" i="10" s="1"/>
  <c r="J16" i="10" a="1"/>
  <c r="J16" i="10" s="1"/>
  <c r="I16" i="10" a="1"/>
  <c r="I16" i="10" s="1"/>
  <c r="H16" i="10" a="1"/>
  <c r="H16" i="10" s="1"/>
  <c r="G29" i="10"/>
  <c r="E29" i="10" s="1"/>
  <c r="L17" i="10" a="1"/>
  <c r="L17" i="10" s="1"/>
  <c r="K17" i="10" a="1"/>
  <c r="K17" i="10" s="1"/>
  <c r="J17" i="10" a="1"/>
  <c r="J17" i="10" s="1"/>
  <c r="I17" i="10" a="1"/>
  <c r="I17" i="10" s="1"/>
  <c r="H17" i="10" a="1"/>
  <c r="H17" i="10" s="1"/>
  <c r="G30" i="10"/>
  <c r="E30" i="10" s="1"/>
  <c r="L18" i="10" a="1"/>
  <c r="L18" i="10" s="1"/>
  <c r="K18" i="10" a="1"/>
  <c r="K18" i="10" s="1"/>
  <c r="J18" i="10" a="1"/>
  <c r="J18" i="10" s="1"/>
  <c r="I18" i="10" a="1"/>
  <c r="I18" i="10" s="1"/>
  <c r="H18" i="10" a="1"/>
  <c r="H18" i="10" s="1"/>
  <c r="G31" i="10"/>
  <c r="E31" i="10" s="1"/>
  <c r="L19" i="10" a="1"/>
  <c r="L19" i="10" s="1"/>
  <c r="K19" i="10" a="1"/>
  <c r="K19" i="10" s="1"/>
  <c r="J19" i="10" a="1"/>
  <c r="J19" i="10" s="1"/>
  <c r="I19" i="10" a="1"/>
  <c r="I19" i="10" s="1"/>
  <c r="H19" i="10" a="1"/>
  <c r="H19" i="10" s="1"/>
  <c r="G32" i="10"/>
  <c r="E32" i="10" s="1"/>
  <c r="L20" i="10" a="1"/>
  <c r="L20" i="10" s="1"/>
  <c r="K20" i="10" a="1"/>
  <c r="K20" i="10" s="1"/>
  <c r="J20" i="10" a="1"/>
  <c r="J20" i="10" s="1"/>
  <c r="I20" i="10" a="1"/>
  <c r="I20" i="10" s="1"/>
  <c r="H20" i="10" a="1"/>
  <c r="H20" i="10" s="1"/>
  <c r="G33" i="10"/>
  <c r="E33" i="10" s="1"/>
  <c r="L21" i="10" a="1"/>
  <c r="L21" i="10" s="1"/>
  <c r="K21" i="10" a="1"/>
  <c r="K21" i="10" s="1"/>
  <c r="J21" i="10" a="1"/>
  <c r="J21" i="10" s="1"/>
  <c r="I21" i="10" a="1"/>
  <c r="I21" i="10" s="1"/>
  <c r="H21" i="10" a="1"/>
  <c r="H21" i="10" s="1"/>
  <c r="G34" i="10"/>
  <c r="E34" i="10" s="1"/>
  <c r="L22" i="10" a="1"/>
  <c r="L22" i="10" s="1"/>
  <c r="K22" i="10" a="1"/>
  <c r="K22" i="10" s="1"/>
  <c r="J22" i="10" a="1"/>
  <c r="J22" i="10" s="1"/>
  <c r="I22" i="10" a="1"/>
  <c r="I22" i="10" s="1"/>
  <c r="H22" i="10" a="1"/>
  <c r="H22" i="10" s="1"/>
  <c r="G35" i="10"/>
  <c r="E35" i="10" s="1"/>
  <c r="L23" i="10" a="1"/>
  <c r="L23" i="10" s="1"/>
  <c r="K23" i="10" a="1"/>
  <c r="K23" i="10" s="1"/>
  <c r="J23" i="10" a="1"/>
  <c r="J23" i="10" s="1"/>
  <c r="I23" i="10" a="1"/>
  <c r="I23" i="10" s="1"/>
  <c r="H23" i="10" a="1"/>
  <c r="H23" i="10" s="1"/>
  <c r="G36" i="10"/>
  <c r="E36" i="10" s="1"/>
  <c r="L24" i="10" a="1"/>
  <c r="L24" i="10" s="1"/>
  <c r="K24" i="10" a="1"/>
  <c r="K24" i="10" s="1"/>
  <c r="J24" i="10" a="1"/>
  <c r="J24" i="10" s="1"/>
  <c r="I24" i="10" a="1"/>
  <c r="I24" i="10" s="1"/>
  <c r="H24" i="10" a="1"/>
  <c r="H24" i="10" s="1"/>
  <c r="G37" i="10"/>
  <c r="E37" i="10" s="1"/>
  <c r="L25" i="10" a="1"/>
  <c r="L25" i="10" s="1"/>
  <c r="K25" i="10" a="1"/>
  <c r="K25" i="10" s="1"/>
  <c r="J25" i="10" a="1"/>
  <c r="J25" i="10" s="1"/>
  <c r="I25" i="10" a="1"/>
  <c r="I25" i="10" s="1"/>
  <c r="H25" i="10" a="1"/>
  <c r="H25" i="10" s="1"/>
  <c r="G38" i="10"/>
  <c r="E38" i="10" s="1"/>
  <c r="L26" i="10" a="1"/>
  <c r="L26" i="10" s="1"/>
  <c r="K26" i="10" a="1"/>
  <c r="K26" i="10" s="1"/>
  <c r="J26" i="10" a="1"/>
  <c r="J26" i="10" s="1"/>
  <c r="I26" i="10" a="1"/>
  <c r="I26" i="10" s="1"/>
  <c r="H26" i="10" a="1"/>
  <c r="H26" i="10" s="1"/>
  <c r="G50" i="10" l="1"/>
  <c r="E50" i="10" s="1"/>
  <c r="L38" i="10" a="1"/>
  <c r="L38" i="10" s="1"/>
  <c r="K38" i="10" a="1"/>
  <c r="K38" i="10" s="1"/>
  <c r="J38" i="10" a="1"/>
  <c r="J38" i="10" s="1"/>
  <c r="I38" i="10" a="1"/>
  <c r="I38" i="10" s="1"/>
  <c r="H38" i="10" a="1"/>
  <c r="H38" i="10" s="1"/>
  <c r="G49" i="10"/>
  <c r="E49" i="10" s="1"/>
  <c r="L37" i="10" a="1"/>
  <c r="L37" i="10" s="1"/>
  <c r="K37" i="10" a="1"/>
  <c r="K37" i="10" s="1"/>
  <c r="J37" i="10" a="1"/>
  <c r="J37" i="10" s="1"/>
  <c r="I37" i="10" a="1"/>
  <c r="I37" i="10" s="1"/>
  <c r="H37" i="10" a="1"/>
  <c r="H37" i="10" s="1"/>
  <c r="G48" i="10"/>
  <c r="E48" i="10" s="1"/>
  <c r="L36" i="10" a="1"/>
  <c r="L36" i="10" s="1"/>
  <c r="K36" i="10" a="1"/>
  <c r="K36" i="10" s="1"/>
  <c r="J36" i="10" a="1"/>
  <c r="J36" i="10" s="1"/>
  <c r="I36" i="10" a="1"/>
  <c r="I36" i="10" s="1"/>
  <c r="H36" i="10" a="1"/>
  <c r="H36" i="10" s="1"/>
  <c r="G47" i="10"/>
  <c r="E47" i="10" s="1"/>
  <c r="L35" i="10" a="1"/>
  <c r="L35" i="10" s="1"/>
  <c r="K35" i="10" a="1"/>
  <c r="K35" i="10" s="1"/>
  <c r="J35" i="10" a="1"/>
  <c r="J35" i="10" s="1"/>
  <c r="I35" i="10" a="1"/>
  <c r="I35" i="10" s="1"/>
  <c r="H35" i="10" a="1"/>
  <c r="H35" i="10" s="1"/>
  <c r="G46" i="10"/>
  <c r="E46" i="10" s="1"/>
  <c r="L34" i="10" a="1"/>
  <c r="L34" i="10" s="1"/>
  <c r="K34" i="10" a="1"/>
  <c r="K34" i="10" s="1"/>
  <c r="J34" i="10" a="1"/>
  <c r="J34" i="10" s="1"/>
  <c r="I34" i="10" a="1"/>
  <c r="I34" i="10" s="1"/>
  <c r="H34" i="10" a="1"/>
  <c r="H34" i="10" s="1"/>
  <c r="G45" i="10"/>
  <c r="E45" i="10" s="1"/>
  <c r="L33" i="10" a="1"/>
  <c r="L33" i="10" s="1"/>
  <c r="K33" i="10" a="1"/>
  <c r="K33" i="10" s="1"/>
  <c r="J33" i="10" a="1"/>
  <c r="J33" i="10" s="1"/>
  <c r="I33" i="10" a="1"/>
  <c r="I33" i="10" s="1"/>
  <c r="H33" i="10" a="1"/>
  <c r="H33" i="10" s="1"/>
  <c r="G44" i="10"/>
  <c r="E44" i="10" s="1"/>
  <c r="L32" i="10" a="1"/>
  <c r="L32" i="10" s="1"/>
  <c r="K32" i="10" a="1"/>
  <c r="K32" i="10" s="1"/>
  <c r="J32" i="10" a="1"/>
  <c r="J32" i="10" s="1"/>
  <c r="I32" i="10" a="1"/>
  <c r="I32" i="10" s="1"/>
  <c r="H32" i="10" a="1"/>
  <c r="H32" i="10" s="1"/>
  <c r="G43" i="10"/>
  <c r="E43" i="10" s="1"/>
  <c r="L31" i="10" a="1"/>
  <c r="L31" i="10" s="1"/>
  <c r="K31" i="10" a="1"/>
  <c r="K31" i="10" s="1"/>
  <c r="J31" i="10" a="1"/>
  <c r="J31" i="10" s="1"/>
  <c r="I31" i="10" a="1"/>
  <c r="I31" i="10" s="1"/>
  <c r="H31" i="10" a="1"/>
  <c r="H31" i="10" s="1"/>
  <c r="G42" i="10"/>
  <c r="E42" i="10" s="1"/>
  <c r="L30" i="10" a="1"/>
  <c r="L30" i="10" s="1"/>
  <c r="K30" i="10" a="1"/>
  <c r="K30" i="10" s="1"/>
  <c r="J30" i="10" a="1"/>
  <c r="J30" i="10" s="1"/>
  <c r="I30" i="10" a="1"/>
  <c r="I30" i="10" s="1"/>
  <c r="H30" i="10" a="1"/>
  <c r="H30" i="10" s="1"/>
  <c r="G41" i="10"/>
  <c r="E41" i="10" s="1"/>
  <c r="L29" i="10" a="1"/>
  <c r="L29" i="10" s="1"/>
  <c r="K29" i="10" a="1"/>
  <c r="K29" i="10" s="1"/>
  <c r="J29" i="10" a="1"/>
  <c r="J29" i="10" s="1"/>
  <c r="I29" i="10" a="1"/>
  <c r="I29" i="10" s="1"/>
  <c r="H29" i="10" a="1"/>
  <c r="H29" i="10" s="1"/>
  <c r="G40" i="10"/>
  <c r="E40" i="10" s="1"/>
  <c r="L28" i="10" a="1"/>
  <c r="L28" i="10" s="1"/>
  <c r="K28" i="10" a="1"/>
  <c r="K28" i="10" s="1"/>
  <c r="J28" i="10" a="1"/>
  <c r="J28" i="10" s="1"/>
  <c r="I28" i="10" a="1"/>
  <c r="I28" i="10" s="1"/>
  <c r="H28" i="10" a="1"/>
  <c r="H28" i="10" s="1"/>
  <c r="G39" i="10"/>
  <c r="E39" i="10" s="1"/>
  <c r="L27" i="10" a="1"/>
  <c r="L27" i="10" s="1"/>
  <c r="K27" i="10" a="1"/>
  <c r="K27" i="10" s="1"/>
  <c r="J27" i="10" a="1"/>
  <c r="J27" i="10" s="1"/>
  <c r="I27" i="10" a="1"/>
  <c r="I27" i="10" s="1"/>
  <c r="H27" i="10" a="1"/>
  <c r="H27" i="10" s="1"/>
  <c r="G51" i="10" l="1"/>
  <c r="E51" i="10" s="1"/>
  <c r="L39" i="10" a="1"/>
  <c r="L39" i="10" s="1"/>
  <c r="K39" i="10" a="1"/>
  <c r="K39" i="10" s="1"/>
  <c r="J39" i="10" a="1"/>
  <c r="J39" i="10" s="1"/>
  <c r="I39" i="10" a="1"/>
  <c r="I39" i="10" s="1"/>
  <c r="H39" i="10" a="1"/>
  <c r="H39" i="10" s="1"/>
  <c r="G52" i="10"/>
  <c r="E52" i="10" s="1"/>
  <c r="L40" i="10" a="1"/>
  <c r="L40" i="10" s="1"/>
  <c r="K40" i="10" a="1"/>
  <c r="K40" i="10" s="1"/>
  <c r="J40" i="10" a="1"/>
  <c r="J40" i="10" s="1"/>
  <c r="I40" i="10" a="1"/>
  <c r="I40" i="10" s="1"/>
  <c r="H40" i="10" a="1"/>
  <c r="H40" i="10" s="1"/>
  <c r="G53" i="10"/>
  <c r="E53" i="10" s="1"/>
  <c r="L41" i="10" a="1"/>
  <c r="L41" i="10" s="1"/>
  <c r="K41" i="10" a="1"/>
  <c r="K41" i="10" s="1"/>
  <c r="J41" i="10" a="1"/>
  <c r="J41" i="10" s="1"/>
  <c r="I41" i="10" a="1"/>
  <c r="I41" i="10" s="1"/>
  <c r="H41" i="10" a="1"/>
  <c r="H41" i="10" s="1"/>
  <c r="G54" i="10"/>
  <c r="E54" i="10" s="1"/>
  <c r="L42" i="10" a="1"/>
  <c r="L42" i="10" s="1"/>
  <c r="K42" i="10" a="1"/>
  <c r="K42" i="10" s="1"/>
  <c r="J42" i="10" a="1"/>
  <c r="J42" i="10" s="1"/>
  <c r="I42" i="10" a="1"/>
  <c r="I42" i="10" s="1"/>
  <c r="H42" i="10" a="1"/>
  <c r="H42" i="10" s="1"/>
  <c r="G55" i="10"/>
  <c r="E55" i="10" s="1"/>
  <c r="L43" i="10" a="1"/>
  <c r="L43" i="10" s="1"/>
  <c r="K43" i="10" a="1"/>
  <c r="K43" i="10" s="1"/>
  <c r="J43" i="10" a="1"/>
  <c r="J43" i="10" s="1"/>
  <c r="I43" i="10" a="1"/>
  <c r="I43" i="10" s="1"/>
  <c r="H43" i="10" a="1"/>
  <c r="H43" i="10" s="1"/>
  <c r="G56" i="10"/>
  <c r="E56" i="10" s="1"/>
  <c r="L44" i="10" a="1"/>
  <c r="L44" i="10" s="1"/>
  <c r="K44" i="10" a="1"/>
  <c r="K44" i="10" s="1"/>
  <c r="J44" i="10" a="1"/>
  <c r="J44" i="10" s="1"/>
  <c r="I44" i="10" a="1"/>
  <c r="I44" i="10" s="1"/>
  <c r="H44" i="10" a="1"/>
  <c r="H44" i="10" s="1"/>
  <c r="G57" i="10"/>
  <c r="E57" i="10" s="1"/>
  <c r="L45" i="10" a="1"/>
  <c r="L45" i="10" s="1"/>
  <c r="K45" i="10" a="1"/>
  <c r="K45" i="10" s="1"/>
  <c r="J45" i="10" a="1"/>
  <c r="J45" i="10" s="1"/>
  <c r="I45" i="10" a="1"/>
  <c r="I45" i="10" s="1"/>
  <c r="H45" i="10" a="1"/>
  <c r="H45" i="10" s="1"/>
  <c r="G58" i="10"/>
  <c r="E58" i="10" s="1"/>
  <c r="L46" i="10" a="1"/>
  <c r="L46" i="10" s="1"/>
  <c r="K46" i="10" a="1"/>
  <c r="K46" i="10" s="1"/>
  <c r="J46" i="10" a="1"/>
  <c r="J46" i="10" s="1"/>
  <c r="I46" i="10" a="1"/>
  <c r="I46" i="10" s="1"/>
  <c r="H46" i="10" a="1"/>
  <c r="H46" i="10" s="1"/>
  <c r="G59" i="10"/>
  <c r="E59" i="10" s="1"/>
  <c r="L47" i="10" a="1"/>
  <c r="L47" i="10" s="1"/>
  <c r="K47" i="10" a="1"/>
  <c r="K47" i="10" s="1"/>
  <c r="J47" i="10" a="1"/>
  <c r="J47" i="10" s="1"/>
  <c r="I47" i="10" a="1"/>
  <c r="I47" i="10" s="1"/>
  <c r="H47" i="10" a="1"/>
  <c r="H47" i="10" s="1"/>
  <c r="G60" i="10"/>
  <c r="E60" i="10" s="1"/>
  <c r="L48" i="10" a="1"/>
  <c r="L48" i="10" s="1"/>
  <c r="K48" i="10" a="1"/>
  <c r="K48" i="10" s="1"/>
  <c r="J48" i="10" a="1"/>
  <c r="J48" i="10" s="1"/>
  <c r="I48" i="10" a="1"/>
  <c r="I48" i="10" s="1"/>
  <c r="H48" i="10" a="1"/>
  <c r="H48" i="10" s="1"/>
  <c r="G61" i="10"/>
  <c r="E61" i="10" s="1"/>
  <c r="L49" i="10" a="1"/>
  <c r="L49" i="10" s="1"/>
  <c r="K49" i="10" a="1"/>
  <c r="K49" i="10" s="1"/>
  <c r="J49" i="10" a="1"/>
  <c r="J49" i="10" s="1"/>
  <c r="I49" i="10" a="1"/>
  <c r="I49" i="10" s="1"/>
  <c r="H49" i="10" a="1"/>
  <c r="H49" i="10" s="1"/>
  <c r="G62" i="10"/>
  <c r="E62" i="10" s="1"/>
  <c r="L50" i="10" a="1"/>
  <c r="L50" i="10" s="1"/>
  <c r="K50" i="10" a="1"/>
  <c r="K50" i="10" s="1"/>
  <c r="J50" i="10" a="1"/>
  <c r="J50" i="10" s="1"/>
  <c r="I50" i="10" a="1"/>
  <c r="I50" i="10" s="1"/>
  <c r="H50" i="10" a="1"/>
  <c r="H50" i="10" s="1"/>
  <c r="G74" i="10" l="1"/>
  <c r="E74" i="10" s="1"/>
  <c r="L62" i="10" a="1"/>
  <c r="L62" i="10" s="1"/>
  <c r="K62" i="10" a="1"/>
  <c r="K62" i="10" s="1"/>
  <c r="J62" i="10" a="1"/>
  <c r="J62" i="10" s="1"/>
  <c r="I62" i="10" a="1"/>
  <c r="I62" i="10" s="1"/>
  <c r="H62" i="10" a="1"/>
  <c r="H62" i="10" s="1"/>
  <c r="G73" i="10"/>
  <c r="E73" i="10" s="1"/>
  <c r="L61" i="10" a="1"/>
  <c r="L61" i="10" s="1"/>
  <c r="K61" i="10" a="1"/>
  <c r="K61" i="10" s="1"/>
  <c r="J61" i="10" a="1"/>
  <c r="J61" i="10" s="1"/>
  <c r="I61" i="10" a="1"/>
  <c r="I61" i="10" s="1"/>
  <c r="H61" i="10" a="1"/>
  <c r="H61" i="10" s="1"/>
  <c r="G72" i="10"/>
  <c r="E72" i="10" s="1"/>
  <c r="L60" i="10" a="1"/>
  <c r="L60" i="10" s="1"/>
  <c r="K60" i="10" a="1"/>
  <c r="K60" i="10" s="1"/>
  <c r="J60" i="10" a="1"/>
  <c r="J60" i="10" s="1"/>
  <c r="I60" i="10" a="1"/>
  <c r="I60" i="10" s="1"/>
  <c r="H60" i="10" a="1"/>
  <c r="H60" i="10" s="1"/>
  <c r="G71" i="10"/>
  <c r="E71" i="10" s="1"/>
  <c r="L59" i="10" a="1"/>
  <c r="L59" i="10" s="1"/>
  <c r="K59" i="10" a="1"/>
  <c r="K59" i="10" s="1"/>
  <c r="J59" i="10" a="1"/>
  <c r="J59" i="10" s="1"/>
  <c r="I59" i="10" a="1"/>
  <c r="I59" i="10" s="1"/>
  <c r="H59" i="10" a="1"/>
  <c r="H59" i="10" s="1"/>
  <c r="G70" i="10"/>
  <c r="E70" i="10" s="1"/>
  <c r="L58" i="10" a="1"/>
  <c r="L58" i="10" s="1"/>
  <c r="K58" i="10" a="1"/>
  <c r="K58" i="10" s="1"/>
  <c r="J58" i="10" a="1"/>
  <c r="J58" i="10" s="1"/>
  <c r="I58" i="10" a="1"/>
  <c r="I58" i="10" s="1"/>
  <c r="H58" i="10" a="1"/>
  <c r="H58" i="10" s="1"/>
  <c r="G69" i="10"/>
  <c r="E69" i="10" s="1"/>
  <c r="L57" i="10" a="1"/>
  <c r="L57" i="10" s="1"/>
  <c r="K57" i="10" a="1"/>
  <c r="K57" i="10" s="1"/>
  <c r="J57" i="10" a="1"/>
  <c r="J57" i="10" s="1"/>
  <c r="I57" i="10" a="1"/>
  <c r="I57" i="10" s="1"/>
  <c r="H57" i="10" a="1"/>
  <c r="H57" i="10" s="1"/>
  <c r="G68" i="10"/>
  <c r="E68" i="10" s="1"/>
  <c r="L56" i="10" a="1"/>
  <c r="L56" i="10" s="1"/>
  <c r="K56" i="10" a="1"/>
  <c r="K56" i="10" s="1"/>
  <c r="J56" i="10" a="1"/>
  <c r="J56" i="10" s="1"/>
  <c r="I56" i="10" a="1"/>
  <c r="I56" i="10" s="1"/>
  <c r="H56" i="10" a="1"/>
  <c r="H56" i="10" s="1"/>
  <c r="G67" i="10"/>
  <c r="E67" i="10" s="1"/>
  <c r="L55" i="10" a="1"/>
  <c r="L55" i="10" s="1"/>
  <c r="K55" i="10" a="1"/>
  <c r="K55" i="10" s="1"/>
  <c r="J55" i="10" a="1"/>
  <c r="J55" i="10" s="1"/>
  <c r="I55" i="10" a="1"/>
  <c r="I55" i="10" s="1"/>
  <c r="H55" i="10" a="1"/>
  <c r="H55" i="10" s="1"/>
  <c r="G66" i="10"/>
  <c r="E66" i="10" s="1"/>
  <c r="L54" i="10" a="1"/>
  <c r="L54" i="10" s="1"/>
  <c r="K54" i="10" a="1"/>
  <c r="K54" i="10" s="1"/>
  <c r="J54" i="10" a="1"/>
  <c r="J54" i="10" s="1"/>
  <c r="I54" i="10" a="1"/>
  <c r="I54" i="10" s="1"/>
  <c r="H54" i="10" a="1"/>
  <c r="H54" i="10" s="1"/>
  <c r="G65" i="10"/>
  <c r="E65" i="10" s="1"/>
  <c r="L53" i="10" a="1"/>
  <c r="L53" i="10" s="1"/>
  <c r="K53" i="10" a="1"/>
  <c r="K53" i="10" s="1"/>
  <c r="J53" i="10" a="1"/>
  <c r="J53" i="10" s="1"/>
  <c r="I53" i="10" a="1"/>
  <c r="I53" i="10" s="1"/>
  <c r="H53" i="10" a="1"/>
  <c r="H53" i="10" s="1"/>
  <c r="G64" i="10"/>
  <c r="E64" i="10" s="1"/>
  <c r="L52" i="10" a="1"/>
  <c r="L52" i="10" s="1"/>
  <c r="K52" i="10" a="1"/>
  <c r="K52" i="10" s="1"/>
  <c r="J52" i="10" a="1"/>
  <c r="J52" i="10" s="1"/>
  <c r="I52" i="10" a="1"/>
  <c r="I52" i="10" s="1"/>
  <c r="H52" i="10" a="1"/>
  <c r="H52" i="10" s="1"/>
  <c r="G63" i="10"/>
  <c r="E63" i="10" s="1"/>
  <c r="L51" i="10" a="1"/>
  <c r="L51" i="10" s="1"/>
  <c r="K51" i="10" a="1"/>
  <c r="K51" i="10" s="1"/>
  <c r="J51" i="10" a="1"/>
  <c r="J51" i="10" s="1"/>
  <c r="I51" i="10" a="1"/>
  <c r="I51" i="10" s="1"/>
  <c r="H51" i="10" a="1"/>
  <c r="H51" i="10" s="1"/>
  <c r="G75" i="10" l="1"/>
  <c r="E75" i="10" s="1"/>
  <c r="L63" i="10" a="1"/>
  <c r="L63" i="10" s="1"/>
  <c r="K63" i="10" a="1"/>
  <c r="K63" i="10" s="1"/>
  <c r="J63" i="10" a="1"/>
  <c r="J63" i="10" s="1"/>
  <c r="I63" i="10" a="1"/>
  <c r="I63" i="10" s="1"/>
  <c r="H63" i="10" a="1"/>
  <c r="H63" i="10" s="1"/>
  <c r="G76" i="10"/>
  <c r="E76" i="10" s="1"/>
  <c r="L64" i="10" a="1"/>
  <c r="L64" i="10" s="1"/>
  <c r="K64" i="10" a="1"/>
  <c r="K64" i="10" s="1"/>
  <c r="J64" i="10" a="1"/>
  <c r="J64" i="10" s="1"/>
  <c r="I64" i="10" a="1"/>
  <c r="I64" i="10" s="1"/>
  <c r="H64" i="10" a="1"/>
  <c r="H64" i="10" s="1"/>
  <c r="G77" i="10"/>
  <c r="E77" i="10" s="1"/>
  <c r="L65" i="10" a="1"/>
  <c r="L65" i="10" s="1"/>
  <c r="K65" i="10" a="1"/>
  <c r="K65" i="10" s="1"/>
  <c r="J65" i="10" a="1"/>
  <c r="J65" i="10" s="1"/>
  <c r="I65" i="10" a="1"/>
  <c r="I65" i="10" s="1"/>
  <c r="H65" i="10" a="1"/>
  <c r="H65" i="10" s="1"/>
  <c r="G78" i="10"/>
  <c r="E78" i="10" s="1"/>
  <c r="L66" i="10" a="1"/>
  <c r="L66" i="10" s="1"/>
  <c r="K66" i="10" a="1"/>
  <c r="K66" i="10" s="1"/>
  <c r="J66" i="10" a="1"/>
  <c r="J66" i="10" s="1"/>
  <c r="I66" i="10" a="1"/>
  <c r="I66" i="10" s="1"/>
  <c r="H66" i="10" a="1"/>
  <c r="H66" i="10" s="1"/>
  <c r="G79" i="10"/>
  <c r="E79" i="10" s="1"/>
  <c r="L67" i="10" a="1"/>
  <c r="L67" i="10" s="1"/>
  <c r="K67" i="10" a="1"/>
  <c r="K67" i="10" s="1"/>
  <c r="J67" i="10" a="1"/>
  <c r="J67" i="10" s="1"/>
  <c r="I67" i="10" a="1"/>
  <c r="I67" i="10" s="1"/>
  <c r="H67" i="10" a="1"/>
  <c r="H67" i="10" s="1"/>
  <c r="G80" i="10"/>
  <c r="E80" i="10" s="1"/>
  <c r="L68" i="10" a="1"/>
  <c r="L68" i="10" s="1"/>
  <c r="K68" i="10" a="1"/>
  <c r="K68" i="10" s="1"/>
  <c r="J68" i="10" a="1"/>
  <c r="J68" i="10" s="1"/>
  <c r="I68" i="10" a="1"/>
  <c r="I68" i="10" s="1"/>
  <c r="H68" i="10" a="1"/>
  <c r="H68" i="10" s="1"/>
  <c r="G81" i="10"/>
  <c r="E81" i="10" s="1"/>
  <c r="L69" i="10" a="1"/>
  <c r="L69" i="10" s="1"/>
  <c r="K69" i="10" a="1"/>
  <c r="K69" i="10" s="1"/>
  <c r="J69" i="10" a="1"/>
  <c r="J69" i="10" s="1"/>
  <c r="I69" i="10" a="1"/>
  <c r="I69" i="10" s="1"/>
  <c r="H69" i="10" a="1"/>
  <c r="H69" i="10" s="1"/>
  <c r="G82" i="10"/>
  <c r="E82" i="10" s="1"/>
  <c r="L70" i="10" a="1"/>
  <c r="L70" i="10" s="1"/>
  <c r="K70" i="10" a="1"/>
  <c r="K70" i="10" s="1"/>
  <c r="J70" i="10" a="1"/>
  <c r="J70" i="10" s="1"/>
  <c r="I70" i="10" a="1"/>
  <c r="I70" i="10" s="1"/>
  <c r="H70" i="10" a="1"/>
  <c r="H70" i="10" s="1"/>
  <c r="G83" i="10"/>
  <c r="E83" i="10" s="1"/>
  <c r="L71" i="10" a="1"/>
  <c r="L71" i="10" s="1"/>
  <c r="K71" i="10" a="1"/>
  <c r="K71" i="10" s="1"/>
  <c r="J71" i="10" a="1"/>
  <c r="J71" i="10" s="1"/>
  <c r="I71" i="10" a="1"/>
  <c r="I71" i="10" s="1"/>
  <c r="H71" i="10" a="1"/>
  <c r="H71" i="10" s="1"/>
  <c r="G84" i="10"/>
  <c r="E84" i="10" s="1"/>
  <c r="L72" i="10" a="1"/>
  <c r="L72" i="10" s="1"/>
  <c r="K72" i="10" a="1"/>
  <c r="K72" i="10" s="1"/>
  <c r="J72" i="10" a="1"/>
  <c r="J72" i="10" s="1"/>
  <c r="I72" i="10" a="1"/>
  <c r="I72" i="10" s="1"/>
  <c r="H72" i="10" a="1"/>
  <c r="H72" i="10" s="1"/>
  <c r="G85" i="10"/>
  <c r="E85" i="10" s="1"/>
  <c r="L73" i="10" a="1"/>
  <c r="L73" i="10" s="1"/>
  <c r="K73" i="10" a="1"/>
  <c r="K73" i="10" s="1"/>
  <c r="J73" i="10" a="1"/>
  <c r="J73" i="10" s="1"/>
  <c r="I73" i="10" a="1"/>
  <c r="I73" i="10" s="1"/>
  <c r="H73" i="10" a="1"/>
  <c r="H73" i="10" s="1"/>
  <c r="G86" i="10"/>
  <c r="E86" i="10" s="1"/>
  <c r="L74" i="10" a="1"/>
  <c r="L74" i="10" s="1"/>
  <c r="K74" i="10" a="1"/>
  <c r="K74" i="10" s="1"/>
  <c r="J74" i="10" a="1"/>
  <c r="J74" i="10" s="1"/>
  <c r="I74" i="10" a="1"/>
  <c r="I74" i="10" s="1"/>
  <c r="H74" i="10" a="1"/>
  <c r="H74" i="10" s="1"/>
  <c r="G98" i="10" l="1"/>
  <c r="E98" i="10" s="1"/>
  <c r="L86" i="10" a="1"/>
  <c r="L86" i="10" s="1"/>
  <c r="K86" i="10" a="1"/>
  <c r="K86" i="10" s="1"/>
  <c r="J86" i="10" a="1"/>
  <c r="J86" i="10" s="1"/>
  <c r="I86" i="10" a="1"/>
  <c r="I86" i="10" s="1"/>
  <c r="H86" i="10" a="1"/>
  <c r="H86" i="10" s="1"/>
  <c r="G97" i="10"/>
  <c r="E97" i="10" s="1"/>
  <c r="L85" i="10" a="1"/>
  <c r="L85" i="10" s="1"/>
  <c r="K85" i="10" a="1"/>
  <c r="K85" i="10" s="1"/>
  <c r="J85" i="10" a="1"/>
  <c r="J85" i="10" s="1"/>
  <c r="I85" i="10" a="1"/>
  <c r="I85" i="10" s="1"/>
  <c r="H85" i="10" a="1"/>
  <c r="H85" i="10" s="1"/>
  <c r="G96" i="10"/>
  <c r="E96" i="10" s="1"/>
  <c r="L84" i="10" a="1"/>
  <c r="L84" i="10" s="1"/>
  <c r="K84" i="10" a="1"/>
  <c r="K84" i="10" s="1"/>
  <c r="J84" i="10" a="1"/>
  <c r="J84" i="10" s="1"/>
  <c r="I84" i="10" a="1"/>
  <c r="I84" i="10" s="1"/>
  <c r="H84" i="10" a="1"/>
  <c r="H84" i="10" s="1"/>
  <c r="G95" i="10"/>
  <c r="E95" i="10" s="1"/>
  <c r="L83" i="10" a="1"/>
  <c r="L83" i="10" s="1"/>
  <c r="K83" i="10" a="1"/>
  <c r="K83" i="10" s="1"/>
  <c r="J83" i="10" a="1"/>
  <c r="J83" i="10" s="1"/>
  <c r="I83" i="10" a="1"/>
  <c r="I83" i="10" s="1"/>
  <c r="H83" i="10" a="1"/>
  <c r="H83" i="10" s="1"/>
  <c r="G94" i="10"/>
  <c r="E94" i="10" s="1"/>
  <c r="L82" i="10" a="1"/>
  <c r="L82" i="10" s="1"/>
  <c r="K82" i="10" a="1"/>
  <c r="K82" i="10" s="1"/>
  <c r="J82" i="10" a="1"/>
  <c r="J82" i="10" s="1"/>
  <c r="I82" i="10" a="1"/>
  <c r="I82" i="10" s="1"/>
  <c r="H82" i="10" a="1"/>
  <c r="H82" i="10" s="1"/>
  <c r="G93" i="10"/>
  <c r="E93" i="10" s="1"/>
  <c r="L81" i="10" a="1"/>
  <c r="L81" i="10" s="1"/>
  <c r="K81" i="10" a="1"/>
  <c r="K81" i="10" s="1"/>
  <c r="J81" i="10" a="1"/>
  <c r="J81" i="10" s="1"/>
  <c r="I81" i="10" a="1"/>
  <c r="I81" i="10" s="1"/>
  <c r="H81" i="10" a="1"/>
  <c r="H81" i="10" s="1"/>
  <c r="G92" i="10"/>
  <c r="E92" i="10" s="1"/>
  <c r="L80" i="10" a="1"/>
  <c r="L80" i="10" s="1"/>
  <c r="K80" i="10" a="1"/>
  <c r="K80" i="10" s="1"/>
  <c r="J80" i="10" a="1"/>
  <c r="J80" i="10" s="1"/>
  <c r="I80" i="10" a="1"/>
  <c r="I80" i="10" s="1"/>
  <c r="H80" i="10" a="1"/>
  <c r="H80" i="10" s="1"/>
  <c r="G91" i="10"/>
  <c r="E91" i="10" s="1"/>
  <c r="L79" i="10" a="1"/>
  <c r="L79" i="10" s="1"/>
  <c r="K79" i="10" a="1"/>
  <c r="K79" i="10" s="1"/>
  <c r="J79" i="10" a="1"/>
  <c r="J79" i="10" s="1"/>
  <c r="I79" i="10" a="1"/>
  <c r="I79" i="10" s="1"/>
  <c r="H79" i="10" a="1"/>
  <c r="H79" i="10" s="1"/>
  <c r="G90" i="10"/>
  <c r="E90" i="10" s="1"/>
  <c r="L78" i="10" a="1"/>
  <c r="L78" i="10" s="1"/>
  <c r="K78" i="10" a="1"/>
  <c r="K78" i="10" s="1"/>
  <c r="J78" i="10" a="1"/>
  <c r="J78" i="10" s="1"/>
  <c r="I78" i="10" a="1"/>
  <c r="I78" i="10" s="1"/>
  <c r="H78" i="10" a="1"/>
  <c r="H78" i="10" s="1"/>
  <c r="G89" i="10"/>
  <c r="E89" i="10" s="1"/>
  <c r="L77" i="10" a="1"/>
  <c r="L77" i="10" s="1"/>
  <c r="K77" i="10" a="1"/>
  <c r="K77" i="10" s="1"/>
  <c r="J77" i="10" a="1"/>
  <c r="J77" i="10" s="1"/>
  <c r="I77" i="10" a="1"/>
  <c r="I77" i="10" s="1"/>
  <c r="H77" i="10" a="1"/>
  <c r="H77" i="10" s="1"/>
  <c r="G88" i="10"/>
  <c r="E88" i="10" s="1"/>
  <c r="L76" i="10" a="1"/>
  <c r="L76" i="10" s="1"/>
  <c r="K76" i="10" a="1"/>
  <c r="K76" i="10" s="1"/>
  <c r="J76" i="10" a="1"/>
  <c r="J76" i="10" s="1"/>
  <c r="I76" i="10" a="1"/>
  <c r="I76" i="10" s="1"/>
  <c r="H76" i="10" a="1"/>
  <c r="H76" i="10" s="1"/>
  <c r="G87" i="10"/>
  <c r="E87" i="10" s="1"/>
  <c r="L75" i="10" a="1"/>
  <c r="L75" i="10" s="1"/>
  <c r="K75" i="10" a="1"/>
  <c r="K75" i="10" s="1"/>
  <c r="J75" i="10" a="1"/>
  <c r="J75" i="10" s="1"/>
  <c r="I75" i="10" a="1"/>
  <c r="I75" i="10" s="1"/>
  <c r="H75" i="10" a="1"/>
  <c r="H75" i="10" s="1"/>
  <c r="G99" i="10" l="1"/>
  <c r="E99" i="10" s="1"/>
  <c r="L87" i="10" a="1"/>
  <c r="L87" i="10" s="1"/>
  <c r="K87" i="10" a="1"/>
  <c r="K87" i="10" s="1"/>
  <c r="J87" i="10" a="1"/>
  <c r="J87" i="10" s="1"/>
  <c r="I87" i="10" a="1"/>
  <c r="I87" i="10" s="1"/>
  <c r="H87" i="10" a="1"/>
  <c r="H87" i="10" s="1"/>
  <c r="G100" i="10"/>
  <c r="E100" i="10" s="1"/>
  <c r="L88" i="10" a="1"/>
  <c r="L88" i="10" s="1"/>
  <c r="K88" i="10" a="1"/>
  <c r="K88" i="10" s="1"/>
  <c r="J88" i="10" a="1"/>
  <c r="J88" i="10" s="1"/>
  <c r="I88" i="10" a="1"/>
  <c r="I88" i="10" s="1"/>
  <c r="H88" i="10" a="1"/>
  <c r="H88" i="10" s="1"/>
  <c r="G101" i="10"/>
  <c r="E101" i="10" s="1"/>
  <c r="L89" i="10" a="1"/>
  <c r="L89" i="10" s="1"/>
  <c r="K89" i="10" a="1"/>
  <c r="K89" i="10" s="1"/>
  <c r="J89" i="10" a="1"/>
  <c r="J89" i="10" s="1"/>
  <c r="I89" i="10" a="1"/>
  <c r="I89" i="10" s="1"/>
  <c r="H89" i="10" a="1"/>
  <c r="H89" i="10" s="1"/>
  <c r="G102" i="10"/>
  <c r="E102" i="10" s="1"/>
  <c r="L90" i="10" a="1"/>
  <c r="L90" i="10" s="1"/>
  <c r="K90" i="10" a="1"/>
  <c r="K90" i="10" s="1"/>
  <c r="J90" i="10" a="1"/>
  <c r="J90" i="10" s="1"/>
  <c r="I90" i="10" a="1"/>
  <c r="I90" i="10" s="1"/>
  <c r="H90" i="10" a="1"/>
  <c r="H90" i="10" s="1"/>
  <c r="G103" i="10"/>
  <c r="E103" i="10" s="1"/>
  <c r="L91" i="10" a="1"/>
  <c r="L91" i="10" s="1"/>
  <c r="K91" i="10" a="1"/>
  <c r="K91" i="10" s="1"/>
  <c r="J91" i="10" a="1"/>
  <c r="J91" i="10" s="1"/>
  <c r="I91" i="10" a="1"/>
  <c r="I91" i="10" s="1"/>
  <c r="H91" i="10" a="1"/>
  <c r="H91" i="10" s="1"/>
  <c r="G104" i="10"/>
  <c r="E104" i="10" s="1"/>
  <c r="L92" i="10" a="1"/>
  <c r="L92" i="10" s="1"/>
  <c r="K92" i="10" a="1"/>
  <c r="K92" i="10" s="1"/>
  <c r="J92" i="10" a="1"/>
  <c r="J92" i="10" s="1"/>
  <c r="I92" i="10" a="1"/>
  <c r="I92" i="10" s="1"/>
  <c r="H92" i="10" a="1"/>
  <c r="H92" i="10" s="1"/>
  <c r="G105" i="10"/>
  <c r="E105" i="10" s="1"/>
  <c r="L93" i="10" a="1"/>
  <c r="L93" i="10" s="1"/>
  <c r="K93" i="10" a="1"/>
  <c r="K93" i="10" s="1"/>
  <c r="J93" i="10" a="1"/>
  <c r="J93" i="10" s="1"/>
  <c r="I93" i="10" a="1"/>
  <c r="I93" i="10" s="1"/>
  <c r="H93" i="10" a="1"/>
  <c r="H93" i="10" s="1"/>
  <c r="G106" i="10"/>
  <c r="E106" i="10" s="1"/>
  <c r="L94" i="10" a="1"/>
  <c r="L94" i="10" s="1"/>
  <c r="K94" i="10" a="1"/>
  <c r="K94" i="10" s="1"/>
  <c r="J94" i="10" a="1"/>
  <c r="J94" i="10" s="1"/>
  <c r="I94" i="10" a="1"/>
  <c r="I94" i="10" s="1"/>
  <c r="H94" i="10" a="1"/>
  <c r="H94" i="10" s="1"/>
  <c r="G107" i="10"/>
  <c r="E107" i="10" s="1"/>
  <c r="L95" i="10" a="1"/>
  <c r="L95" i="10" s="1"/>
  <c r="K95" i="10" a="1"/>
  <c r="K95" i="10" s="1"/>
  <c r="J95" i="10" a="1"/>
  <c r="J95" i="10" s="1"/>
  <c r="I95" i="10" a="1"/>
  <c r="I95" i="10" s="1"/>
  <c r="H95" i="10" a="1"/>
  <c r="H95" i="10" s="1"/>
  <c r="G108" i="10"/>
  <c r="E108" i="10" s="1"/>
  <c r="L96" i="10" a="1"/>
  <c r="L96" i="10" s="1"/>
  <c r="K96" i="10" a="1"/>
  <c r="K96" i="10" s="1"/>
  <c r="J96" i="10" a="1"/>
  <c r="J96" i="10" s="1"/>
  <c r="I96" i="10" a="1"/>
  <c r="I96" i="10" s="1"/>
  <c r="H96" i="10" a="1"/>
  <c r="H96" i="10" s="1"/>
  <c r="G109" i="10"/>
  <c r="E109" i="10" s="1"/>
  <c r="L97" i="10" a="1"/>
  <c r="L97" i="10" s="1"/>
  <c r="K97" i="10" a="1"/>
  <c r="K97" i="10" s="1"/>
  <c r="J97" i="10" a="1"/>
  <c r="J97" i="10" s="1"/>
  <c r="I97" i="10" a="1"/>
  <c r="I97" i="10" s="1"/>
  <c r="H97" i="10" a="1"/>
  <c r="H97" i="10" s="1"/>
  <c r="G110" i="10"/>
  <c r="E110" i="10" s="1"/>
  <c r="L98" i="10" a="1"/>
  <c r="L98" i="10" s="1"/>
  <c r="K98" i="10" a="1"/>
  <c r="K98" i="10" s="1"/>
  <c r="J98" i="10" a="1"/>
  <c r="J98" i="10" s="1"/>
  <c r="I98" i="10" a="1"/>
  <c r="I98" i="10" s="1"/>
  <c r="H98" i="10" a="1"/>
  <c r="H98" i="10" s="1"/>
  <c r="G122" i="10" l="1"/>
  <c r="E122" i="10" s="1"/>
  <c r="L110" i="10" a="1"/>
  <c r="L110" i="10" s="1"/>
  <c r="K110" i="10" a="1"/>
  <c r="K110" i="10" s="1"/>
  <c r="J110" i="10" a="1"/>
  <c r="J110" i="10" s="1"/>
  <c r="I110" i="10" a="1"/>
  <c r="I110" i="10" s="1"/>
  <c r="H110" i="10" a="1"/>
  <c r="H110" i="10" s="1"/>
  <c r="G121" i="10"/>
  <c r="E121" i="10" s="1"/>
  <c r="L109" i="10" a="1"/>
  <c r="L109" i="10" s="1"/>
  <c r="K109" i="10" a="1"/>
  <c r="K109" i="10" s="1"/>
  <c r="J109" i="10" a="1"/>
  <c r="J109" i="10" s="1"/>
  <c r="I109" i="10" a="1"/>
  <c r="I109" i="10" s="1"/>
  <c r="H109" i="10" a="1"/>
  <c r="H109" i="10" s="1"/>
  <c r="G120" i="10"/>
  <c r="E120" i="10" s="1"/>
  <c r="L108" i="10" a="1"/>
  <c r="L108" i="10" s="1"/>
  <c r="K108" i="10" a="1"/>
  <c r="K108" i="10" s="1"/>
  <c r="J108" i="10" a="1"/>
  <c r="J108" i="10" s="1"/>
  <c r="I108" i="10" a="1"/>
  <c r="I108" i="10" s="1"/>
  <c r="H108" i="10" a="1"/>
  <c r="H108" i="10" s="1"/>
  <c r="G119" i="10"/>
  <c r="E119" i="10" s="1"/>
  <c r="L107" i="10" a="1"/>
  <c r="L107" i="10" s="1"/>
  <c r="K107" i="10" a="1"/>
  <c r="K107" i="10" s="1"/>
  <c r="J107" i="10" a="1"/>
  <c r="J107" i="10" s="1"/>
  <c r="I107" i="10" a="1"/>
  <c r="I107" i="10" s="1"/>
  <c r="H107" i="10" a="1"/>
  <c r="H107" i="10" s="1"/>
  <c r="G118" i="10"/>
  <c r="E118" i="10" s="1"/>
  <c r="L106" i="10" a="1"/>
  <c r="L106" i="10" s="1"/>
  <c r="K106" i="10" a="1"/>
  <c r="K106" i="10" s="1"/>
  <c r="J106" i="10" a="1"/>
  <c r="J106" i="10" s="1"/>
  <c r="I106" i="10" a="1"/>
  <c r="I106" i="10" s="1"/>
  <c r="H106" i="10" a="1"/>
  <c r="H106" i="10" s="1"/>
  <c r="G117" i="10"/>
  <c r="E117" i="10" s="1"/>
  <c r="L105" i="10" a="1"/>
  <c r="L105" i="10" s="1"/>
  <c r="K105" i="10" a="1"/>
  <c r="K105" i="10" s="1"/>
  <c r="J105" i="10" a="1"/>
  <c r="J105" i="10" s="1"/>
  <c r="I105" i="10" a="1"/>
  <c r="I105" i="10" s="1"/>
  <c r="H105" i="10" a="1"/>
  <c r="H105" i="10" s="1"/>
  <c r="G116" i="10"/>
  <c r="E116" i="10" s="1"/>
  <c r="L104" i="10" a="1"/>
  <c r="L104" i="10" s="1"/>
  <c r="K104" i="10" a="1"/>
  <c r="K104" i="10" s="1"/>
  <c r="J104" i="10" a="1"/>
  <c r="J104" i="10" s="1"/>
  <c r="I104" i="10" a="1"/>
  <c r="I104" i="10" s="1"/>
  <c r="H104" i="10" a="1"/>
  <c r="H104" i="10" s="1"/>
  <c r="G115" i="10"/>
  <c r="E115" i="10" s="1"/>
  <c r="L103" i="10" a="1"/>
  <c r="L103" i="10" s="1"/>
  <c r="K103" i="10" a="1"/>
  <c r="K103" i="10" s="1"/>
  <c r="J103" i="10" a="1"/>
  <c r="J103" i="10" s="1"/>
  <c r="I103" i="10" a="1"/>
  <c r="I103" i="10" s="1"/>
  <c r="H103" i="10" a="1"/>
  <c r="H103" i="10" s="1"/>
  <c r="G114" i="10"/>
  <c r="E114" i="10" s="1"/>
  <c r="L102" i="10" a="1"/>
  <c r="L102" i="10" s="1"/>
  <c r="K102" i="10" a="1"/>
  <c r="K102" i="10" s="1"/>
  <c r="J102" i="10" a="1"/>
  <c r="J102" i="10" s="1"/>
  <c r="I102" i="10" a="1"/>
  <c r="I102" i="10" s="1"/>
  <c r="H102" i="10" a="1"/>
  <c r="H102" i="10" s="1"/>
  <c r="G113" i="10"/>
  <c r="E113" i="10" s="1"/>
  <c r="L101" i="10" a="1"/>
  <c r="L101" i="10" s="1"/>
  <c r="K101" i="10" a="1"/>
  <c r="K101" i="10" s="1"/>
  <c r="J101" i="10" a="1"/>
  <c r="J101" i="10" s="1"/>
  <c r="I101" i="10" a="1"/>
  <c r="I101" i="10" s="1"/>
  <c r="H101" i="10" a="1"/>
  <c r="H101" i="10" s="1"/>
  <c r="G112" i="10"/>
  <c r="E112" i="10" s="1"/>
  <c r="L100" i="10" a="1"/>
  <c r="L100" i="10" s="1"/>
  <c r="K100" i="10" a="1"/>
  <c r="K100" i="10" s="1"/>
  <c r="J100" i="10" a="1"/>
  <c r="J100" i="10" s="1"/>
  <c r="I100" i="10" a="1"/>
  <c r="I100" i="10" s="1"/>
  <c r="H100" i="10" a="1"/>
  <c r="H100" i="10" s="1"/>
  <c r="G111" i="10"/>
  <c r="E111" i="10" s="1"/>
  <c r="L99" i="10" a="1"/>
  <c r="L99" i="10" s="1"/>
  <c r="K99" i="10" a="1"/>
  <c r="K99" i="10" s="1"/>
  <c r="J99" i="10" a="1"/>
  <c r="J99" i="10" s="1"/>
  <c r="I99" i="10" a="1"/>
  <c r="I99" i="10" s="1"/>
  <c r="H99" i="10" a="1"/>
  <c r="H99" i="10" s="1"/>
  <c r="G123" i="10" l="1"/>
  <c r="E123" i="10" s="1"/>
  <c r="L111" i="10" a="1"/>
  <c r="L111" i="10" s="1"/>
  <c r="K111" i="10" a="1"/>
  <c r="K111" i="10" s="1"/>
  <c r="J111" i="10" a="1"/>
  <c r="J111" i="10" s="1"/>
  <c r="I111" i="10" a="1"/>
  <c r="I111" i="10" s="1"/>
  <c r="H111" i="10" a="1"/>
  <c r="H111" i="10" s="1"/>
  <c r="G124" i="10"/>
  <c r="E124" i="10" s="1"/>
  <c r="L112" i="10" a="1"/>
  <c r="L112" i="10" s="1"/>
  <c r="K112" i="10" a="1"/>
  <c r="K112" i="10" s="1"/>
  <c r="J112" i="10" a="1"/>
  <c r="J112" i="10" s="1"/>
  <c r="I112" i="10" a="1"/>
  <c r="I112" i="10" s="1"/>
  <c r="H112" i="10" a="1"/>
  <c r="H112" i="10" s="1"/>
  <c r="G125" i="10"/>
  <c r="E125" i="10" s="1"/>
  <c r="L113" i="10" a="1"/>
  <c r="L113" i="10" s="1"/>
  <c r="K113" i="10" a="1"/>
  <c r="K113" i="10" s="1"/>
  <c r="J113" i="10" a="1"/>
  <c r="J113" i="10" s="1"/>
  <c r="I113" i="10" a="1"/>
  <c r="I113" i="10" s="1"/>
  <c r="H113" i="10" a="1"/>
  <c r="H113" i="10" s="1"/>
  <c r="G126" i="10"/>
  <c r="E126" i="10" s="1"/>
  <c r="L114" i="10" a="1"/>
  <c r="L114" i="10" s="1"/>
  <c r="K114" i="10" a="1"/>
  <c r="K114" i="10" s="1"/>
  <c r="J114" i="10" a="1"/>
  <c r="J114" i="10" s="1"/>
  <c r="I114" i="10" a="1"/>
  <c r="I114" i="10" s="1"/>
  <c r="H114" i="10" a="1"/>
  <c r="H114" i="10" s="1"/>
  <c r="G127" i="10"/>
  <c r="E127" i="10" s="1"/>
  <c r="L115" i="10" a="1"/>
  <c r="L115" i="10" s="1"/>
  <c r="K115" i="10" a="1"/>
  <c r="K115" i="10" s="1"/>
  <c r="J115" i="10" a="1"/>
  <c r="J115" i="10" s="1"/>
  <c r="I115" i="10" a="1"/>
  <c r="I115" i="10" s="1"/>
  <c r="H115" i="10" a="1"/>
  <c r="H115" i="10" s="1"/>
  <c r="G128" i="10"/>
  <c r="E128" i="10" s="1"/>
  <c r="L116" i="10" a="1"/>
  <c r="L116" i="10" s="1"/>
  <c r="K116" i="10" a="1"/>
  <c r="K116" i="10" s="1"/>
  <c r="J116" i="10" a="1"/>
  <c r="J116" i="10" s="1"/>
  <c r="I116" i="10" a="1"/>
  <c r="I116" i="10" s="1"/>
  <c r="H116" i="10" a="1"/>
  <c r="H116" i="10" s="1"/>
  <c r="G129" i="10"/>
  <c r="E129" i="10" s="1"/>
  <c r="L117" i="10" a="1"/>
  <c r="L117" i="10" s="1"/>
  <c r="K117" i="10" a="1"/>
  <c r="K117" i="10" s="1"/>
  <c r="J117" i="10" a="1"/>
  <c r="J117" i="10" s="1"/>
  <c r="I117" i="10" a="1"/>
  <c r="I117" i="10" s="1"/>
  <c r="H117" i="10" a="1"/>
  <c r="H117" i="10" s="1"/>
  <c r="G130" i="10"/>
  <c r="E130" i="10" s="1"/>
  <c r="L118" i="10" a="1"/>
  <c r="L118" i="10" s="1"/>
  <c r="K118" i="10" a="1"/>
  <c r="K118" i="10" s="1"/>
  <c r="J118" i="10" a="1"/>
  <c r="J118" i="10" s="1"/>
  <c r="I118" i="10" a="1"/>
  <c r="I118" i="10" s="1"/>
  <c r="H118" i="10" a="1"/>
  <c r="H118" i="10" s="1"/>
  <c r="G131" i="10"/>
  <c r="E131" i="10" s="1"/>
  <c r="L119" i="10" a="1"/>
  <c r="L119" i="10" s="1"/>
  <c r="K119" i="10" a="1"/>
  <c r="K119" i="10" s="1"/>
  <c r="J119" i="10" a="1"/>
  <c r="J119" i="10" s="1"/>
  <c r="I119" i="10" a="1"/>
  <c r="I119" i="10" s="1"/>
  <c r="H119" i="10" a="1"/>
  <c r="H119" i="10" s="1"/>
  <c r="G132" i="10"/>
  <c r="E132" i="10" s="1"/>
  <c r="L120" i="10" a="1"/>
  <c r="L120" i="10" s="1"/>
  <c r="K120" i="10" a="1"/>
  <c r="K120" i="10" s="1"/>
  <c r="J120" i="10" a="1"/>
  <c r="J120" i="10" s="1"/>
  <c r="I120" i="10" a="1"/>
  <c r="I120" i="10" s="1"/>
  <c r="H120" i="10" a="1"/>
  <c r="H120" i="10" s="1"/>
  <c r="G133" i="10"/>
  <c r="E133" i="10" s="1"/>
  <c r="L121" i="10" a="1"/>
  <c r="L121" i="10" s="1"/>
  <c r="K121" i="10" a="1"/>
  <c r="K121" i="10" s="1"/>
  <c r="J121" i="10" a="1"/>
  <c r="J121" i="10" s="1"/>
  <c r="I121" i="10" a="1"/>
  <c r="I121" i="10" s="1"/>
  <c r="H121" i="10" a="1"/>
  <c r="H121" i="10" s="1"/>
  <c r="G134" i="10"/>
  <c r="E134" i="10" s="1"/>
  <c r="L122" i="10" a="1"/>
  <c r="L122" i="10" s="1"/>
  <c r="K122" i="10" a="1"/>
  <c r="K122" i="10" s="1"/>
  <c r="J122" i="10" a="1"/>
  <c r="J122" i="10" s="1"/>
  <c r="I122" i="10" a="1"/>
  <c r="I122" i="10" s="1"/>
  <c r="H122" i="10" a="1"/>
  <c r="H122" i="10" s="1"/>
  <c r="G146" i="10" l="1"/>
  <c r="E146" i="10" s="1"/>
  <c r="L134" i="10" a="1"/>
  <c r="L134" i="10" s="1"/>
  <c r="K134" i="10" a="1"/>
  <c r="K134" i="10" s="1"/>
  <c r="J134" i="10" a="1"/>
  <c r="J134" i="10" s="1"/>
  <c r="I134" i="10" a="1"/>
  <c r="I134" i="10" s="1"/>
  <c r="H134" i="10" a="1"/>
  <c r="H134" i="10" s="1"/>
  <c r="G145" i="10"/>
  <c r="E145" i="10" s="1"/>
  <c r="L133" i="10" a="1"/>
  <c r="L133" i="10" s="1"/>
  <c r="K133" i="10" a="1"/>
  <c r="K133" i="10" s="1"/>
  <c r="J133" i="10" a="1"/>
  <c r="J133" i="10" s="1"/>
  <c r="I133" i="10" a="1"/>
  <c r="I133" i="10" s="1"/>
  <c r="H133" i="10" a="1"/>
  <c r="H133" i="10" s="1"/>
  <c r="G144" i="10"/>
  <c r="E144" i="10" s="1"/>
  <c r="L132" i="10" a="1"/>
  <c r="L132" i="10" s="1"/>
  <c r="K132" i="10" a="1"/>
  <c r="K132" i="10" s="1"/>
  <c r="J132" i="10" a="1"/>
  <c r="J132" i="10" s="1"/>
  <c r="I132" i="10" a="1"/>
  <c r="I132" i="10" s="1"/>
  <c r="H132" i="10" a="1"/>
  <c r="H132" i="10" s="1"/>
  <c r="G143" i="10"/>
  <c r="E143" i="10" s="1"/>
  <c r="L131" i="10" a="1"/>
  <c r="L131" i="10" s="1"/>
  <c r="K131" i="10" a="1"/>
  <c r="K131" i="10" s="1"/>
  <c r="J131" i="10" a="1"/>
  <c r="J131" i="10" s="1"/>
  <c r="I131" i="10" a="1"/>
  <c r="I131" i="10" s="1"/>
  <c r="H131" i="10" a="1"/>
  <c r="H131" i="10" s="1"/>
  <c r="G142" i="10"/>
  <c r="E142" i="10" s="1"/>
  <c r="L130" i="10" a="1"/>
  <c r="L130" i="10" s="1"/>
  <c r="K130" i="10" a="1"/>
  <c r="K130" i="10" s="1"/>
  <c r="J130" i="10" a="1"/>
  <c r="J130" i="10" s="1"/>
  <c r="I130" i="10" a="1"/>
  <c r="I130" i="10" s="1"/>
  <c r="H130" i="10" a="1"/>
  <c r="H130" i="10" s="1"/>
  <c r="G141" i="10"/>
  <c r="E141" i="10" s="1"/>
  <c r="L129" i="10" a="1"/>
  <c r="L129" i="10" s="1"/>
  <c r="K129" i="10" a="1"/>
  <c r="K129" i="10" s="1"/>
  <c r="J129" i="10" a="1"/>
  <c r="J129" i="10" s="1"/>
  <c r="I129" i="10" a="1"/>
  <c r="I129" i="10" s="1"/>
  <c r="H129" i="10" a="1"/>
  <c r="H129" i="10" s="1"/>
  <c r="G140" i="10"/>
  <c r="E140" i="10" s="1"/>
  <c r="L128" i="10" a="1"/>
  <c r="L128" i="10" s="1"/>
  <c r="K128" i="10" a="1"/>
  <c r="K128" i="10" s="1"/>
  <c r="J128" i="10" a="1"/>
  <c r="J128" i="10" s="1"/>
  <c r="I128" i="10" a="1"/>
  <c r="I128" i="10" s="1"/>
  <c r="H128" i="10" a="1"/>
  <c r="H128" i="10" s="1"/>
  <c r="G139" i="10"/>
  <c r="E139" i="10" s="1"/>
  <c r="L127" i="10" a="1"/>
  <c r="L127" i="10" s="1"/>
  <c r="K127" i="10" a="1"/>
  <c r="K127" i="10" s="1"/>
  <c r="J127" i="10" a="1"/>
  <c r="J127" i="10" s="1"/>
  <c r="I127" i="10" a="1"/>
  <c r="I127" i="10" s="1"/>
  <c r="H127" i="10" a="1"/>
  <c r="H127" i="10" s="1"/>
  <c r="G138" i="10"/>
  <c r="E138" i="10" s="1"/>
  <c r="L126" i="10" a="1"/>
  <c r="L126" i="10" s="1"/>
  <c r="K126" i="10" a="1"/>
  <c r="K126" i="10" s="1"/>
  <c r="J126" i="10" a="1"/>
  <c r="J126" i="10" s="1"/>
  <c r="I126" i="10" a="1"/>
  <c r="I126" i="10" s="1"/>
  <c r="H126" i="10" a="1"/>
  <c r="H126" i="10" s="1"/>
  <c r="G137" i="10"/>
  <c r="E137" i="10" s="1"/>
  <c r="L125" i="10" a="1"/>
  <c r="L125" i="10" s="1"/>
  <c r="K125" i="10" a="1"/>
  <c r="K125" i="10" s="1"/>
  <c r="J125" i="10" a="1"/>
  <c r="J125" i="10" s="1"/>
  <c r="I125" i="10" a="1"/>
  <c r="I125" i="10" s="1"/>
  <c r="H125" i="10" a="1"/>
  <c r="H125" i="10" s="1"/>
  <c r="G136" i="10"/>
  <c r="E136" i="10" s="1"/>
  <c r="L124" i="10" a="1"/>
  <c r="L124" i="10" s="1"/>
  <c r="K124" i="10" a="1"/>
  <c r="K124" i="10" s="1"/>
  <c r="J124" i="10" a="1"/>
  <c r="J124" i="10" s="1"/>
  <c r="I124" i="10" a="1"/>
  <c r="I124" i="10" s="1"/>
  <c r="H124" i="10" a="1"/>
  <c r="H124" i="10" s="1"/>
  <c r="G135" i="10"/>
  <c r="E135" i="10" s="1"/>
  <c r="L123" i="10" a="1"/>
  <c r="L123" i="10" s="1"/>
  <c r="K123" i="10" a="1"/>
  <c r="K123" i="10" s="1"/>
  <c r="J123" i="10" a="1"/>
  <c r="J123" i="10" s="1"/>
  <c r="I123" i="10" a="1"/>
  <c r="I123" i="10" s="1"/>
  <c r="H123" i="10" a="1"/>
  <c r="H123" i="10" s="1"/>
  <c r="G147" i="10" l="1"/>
  <c r="E147" i="10" s="1"/>
  <c r="L135" i="10" a="1"/>
  <c r="L135" i="10" s="1"/>
  <c r="K135" i="10" a="1"/>
  <c r="K135" i="10" s="1"/>
  <c r="J135" i="10" a="1"/>
  <c r="J135" i="10" s="1"/>
  <c r="I135" i="10" a="1"/>
  <c r="I135" i="10" s="1"/>
  <c r="H135" i="10" a="1"/>
  <c r="H135" i="10" s="1"/>
  <c r="G148" i="10"/>
  <c r="E148" i="10" s="1"/>
  <c r="L136" i="10" a="1"/>
  <c r="L136" i="10" s="1"/>
  <c r="K136" i="10" a="1"/>
  <c r="K136" i="10" s="1"/>
  <c r="J136" i="10" a="1"/>
  <c r="J136" i="10" s="1"/>
  <c r="I136" i="10" a="1"/>
  <c r="I136" i="10" s="1"/>
  <c r="H136" i="10" a="1"/>
  <c r="H136" i="10" s="1"/>
  <c r="G149" i="10"/>
  <c r="E149" i="10" s="1"/>
  <c r="L137" i="10" a="1"/>
  <c r="L137" i="10" s="1"/>
  <c r="K137" i="10" a="1"/>
  <c r="K137" i="10" s="1"/>
  <c r="J137" i="10" a="1"/>
  <c r="J137" i="10" s="1"/>
  <c r="I137" i="10" a="1"/>
  <c r="I137" i="10" s="1"/>
  <c r="H137" i="10" a="1"/>
  <c r="H137" i="10" s="1"/>
  <c r="G150" i="10"/>
  <c r="E150" i="10" s="1"/>
  <c r="L138" i="10" a="1"/>
  <c r="L138" i="10" s="1"/>
  <c r="K138" i="10" a="1"/>
  <c r="K138" i="10" s="1"/>
  <c r="J138" i="10" a="1"/>
  <c r="J138" i="10" s="1"/>
  <c r="I138" i="10" a="1"/>
  <c r="I138" i="10" s="1"/>
  <c r="H138" i="10" a="1"/>
  <c r="H138" i="10" s="1"/>
  <c r="G151" i="10"/>
  <c r="E151" i="10" s="1"/>
  <c r="L139" i="10" a="1"/>
  <c r="L139" i="10" s="1"/>
  <c r="K139" i="10" a="1"/>
  <c r="K139" i="10" s="1"/>
  <c r="J139" i="10" a="1"/>
  <c r="J139" i="10" s="1"/>
  <c r="I139" i="10" a="1"/>
  <c r="I139" i="10" s="1"/>
  <c r="H139" i="10" a="1"/>
  <c r="H139" i="10" s="1"/>
  <c r="G152" i="10"/>
  <c r="E152" i="10" s="1"/>
  <c r="L140" i="10" a="1"/>
  <c r="L140" i="10" s="1"/>
  <c r="K140" i="10" a="1"/>
  <c r="K140" i="10" s="1"/>
  <c r="J140" i="10" a="1"/>
  <c r="J140" i="10" s="1"/>
  <c r="I140" i="10" a="1"/>
  <c r="I140" i="10" s="1"/>
  <c r="H140" i="10" a="1"/>
  <c r="H140" i="10" s="1"/>
  <c r="G153" i="10"/>
  <c r="E153" i="10" s="1"/>
  <c r="L141" i="10" a="1"/>
  <c r="L141" i="10" s="1"/>
  <c r="K141" i="10" a="1"/>
  <c r="K141" i="10" s="1"/>
  <c r="J141" i="10" a="1"/>
  <c r="J141" i="10" s="1"/>
  <c r="I141" i="10" a="1"/>
  <c r="I141" i="10" s="1"/>
  <c r="H141" i="10" a="1"/>
  <c r="H141" i="10" s="1"/>
  <c r="G154" i="10"/>
  <c r="E154" i="10" s="1"/>
  <c r="L142" i="10" a="1"/>
  <c r="L142" i="10" s="1"/>
  <c r="K142" i="10" a="1"/>
  <c r="K142" i="10" s="1"/>
  <c r="J142" i="10" a="1"/>
  <c r="J142" i="10" s="1"/>
  <c r="I142" i="10" a="1"/>
  <c r="I142" i="10" s="1"/>
  <c r="H142" i="10" a="1"/>
  <c r="H142" i="10" s="1"/>
  <c r="G155" i="10"/>
  <c r="E155" i="10" s="1"/>
  <c r="L143" i="10" a="1"/>
  <c r="L143" i="10" s="1"/>
  <c r="K143" i="10" a="1"/>
  <c r="K143" i="10" s="1"/>
  <c r="J143" i="10" a="1"/>
  <c r="J143" i="10" s="1"/>
  <c r="I143" i="10" a="1"/>
  <c r="I143" i="10" s="1"/>
  <c r="H143" i="10" a="1"/>
  <c r="H143" i="10" s="1"/>
  <c r="G156" i="10"/>
  <c r="E156" i="10" s="1"/>
  <c r="L144" i="10" a="1"/>
  <c r="L144" i="10" s="1"/>
  <c r="K144" i="10" a="1"/>
  <c r="K144" i="10" s="1"/>
  <c r="J144" i="10" a="1"/>
  <c r="J144" i="10" s="1"/>
  <c r="I144" i="10" a="1"/>
  <c r="I144" i="10" s="1"/>
  <c r="H144" i="10" a="1"/>
  <c r="H144" i="10" s="1"/>
  <c r="G157" i="10"/>
  <c r="E157" i="10" s="1"/>
  <c r="L145" i="10" a="1"/>
  <c r="L145" i="10" s="1"/>
  <c r="K145" i="10" a="1"/>
  <c r="K145" i="10" s="1"/>
  <c r="J145" i="10" a="1"/>
  <c r="J145" i="10" s="1"/>
  <c r="I145" i="10" a="1"/>
  <c r="I145" i="10" s="1"/>
  <c r="H145" i="10" a="1"/>
  <c r="H145" i="10" s="1"/>
  <c r="G158" i="10"/>
  <c r="E158" i="10" s="1"/>
  <c r="L146" i="10" a="1"/>
  <c r="L146" i="10" s="1"/>
  <c r="K146" i="10" a="1"/>
  <c r="K146" i="10" s="1"/>
  <c r="J146" i="10" a="1"/>
  <c r="J146" i="10" s="1"/>
  <c r="I146" i="10" a="1"/>
  <c r="I146" i="10" s="1"/>
  <c r="H146" i="10" a="1"/>
  <c r="H146" i="10" s="1"/>
  <c r="G170" i="10" l="1"/>
  <c r="E170" i="10" s="1"/>
  <c r="L158" i="10" a="1"/>
  <c r="L158" i="10" s="1"/>
  <c r="K158" i="10" a="1"/>
  <c r="K158" i="10" s="1"/>
  <c r="J158" i="10" a="1"/>
  <c r="J158" i="10" s="1"/>
  <c r="I158" i="10" a="1"/>
  <c r="I158" i="10" s="1"/>
  <c r="H158" i="10" a="1"/>
  <c r="H158" i="10" s="1"/>
  <c r="G169" i="10"/>
  <c r="E169" i="10" s="1"/>
  <c r="L157" i="10" a="1"/>
  <c r="L157" i="10" s="1"/>
  <c r="K157" i="10" a="1"/>
  <c r="K157" i="10" s="1"/>
  <c r="J157" i="10" a="1"/>
  <c r="J157" i="10" s="1"/>
  <c r="I157" i="10" a="1"/>
  <c r="I157" i="10" s="1"/>
  <c r="H157" i="10" a="1"/>
  <c r="H157" i="10" s="1"/>
  <c r="G168" i="10"/>
  <c r="E168" i="10" s="1"/>
  <c r="L156" i="10" a="1"/>
  <c r="L156" i="10" s="1"/>
  <c r="K156" i="10" a="1"/>
  <c r="K156" i="10" s="1"/>
  <c r="J156" i="10" a="1"/>
  <c r="J156" i="10" s="1"/>
  <c r="I156" i="10" a="1"/>
  <c r="I156" i="10" s="1"/>
  <c r="H156" i="10" a="1"/>
  <c r="H156" i="10" s="1"/>
  <c r="G167" i="10"/>
  <c r="E167" i="10" s="1"/>
  <c r="L155" i="10" a="1"/>
  <c r="L155" i="10" s="1"/>
  <c r="K155" i="10" a="1"/>
  <c r="K155" i="10" s="1"/>
  <c r="J155" i="10" a="1"/>
  <c r="J155" i="10" s="1"/>
  <c r="I155" i="10" a="1"/>
  <c r="I155" i="10" s="1"/>
  <c r="H155" i="10" a="1"/>
  <c r="H155" i="10" s="1"/>
  <c r="G166" i="10"/>
  <c r="E166" i="10" s="1"/>
  <c r="L154" i="10" a="1"/>
  <c r="L154" i="10" s="1"/>
  <c r="K154" i="10" a="1"/>
  <c r="K154" i="10" s="1"/>
  <c r="J154" i="10" a="1"/>
  <c r="J154" i="10" s="1"/>
  <c r="I154" i="10" a="1"/>
  <c r="I154" i="10" s="1"/>
  <c r="H154" i="10" a="1"/>
  <c r="H154" i="10" s="1"/>
  <c r="G165" i="10"/>
  <c r="E165" i="10" s="1"/>
  <c r="L153" i="10" a="1"/>
  <c r="L153" i="10" s="1"/>
  <c r="K153" i="10" a="1"/>
  <c r="K153" i="10" s="1"/>
  <c r="J153" i="10" a="1"/>
  <c r="J153" i="10" s="1"/>
  <c r="I153" i="10" a="1"/>
  <c r="I153" i="10" s="1"/>
  <c r="H153" i="10" a="1"/>
  <c r="H153" i="10" s="1"/>
  <c r="G164" i="10"/>
  <c r="E164" i="10" s="1"/>
  <c r="L152" i="10" a="1"/>
  <c r="L152" i="10" s="1"/>
  <c r="K152" i="10" a="1"/>
  <c r="K152" i="10" s="1"/>
  <c r="J152" i="10" a="1"/>
  <c r="J152" i="10" s="1"/>
  <c r="I152" i="10" a="1"/>
  <c r="I152" i="10" s="1"/>
  <c r="H152" i="10" a="1"/>
  <c r="H152" i="10" s="1"/>
  <c r="G163" i="10"/>
  <c r="E163" i="10" s="1"/>
  <c r="L151" i="10" a="1"/>
  <c r="L151" i="10" s="1"/>
  <c r="K151" i="10" a="1"/>
  <c r="K151" i="10" s="1"/>
  <c r="J151" i="10" a="1"/>
  <c r="J151" i="10" s="1"/>
  <c r="I151" i="10" a="1"/>
  <c r="I151" i="10" s="1"/>
  <c r="H151" i="10" a="1"/>
  <c r="H151" i="10" s="1"/>
  <c r="G162" i="10"/>
  <c r="E162" i="10" s="1"/>
  <c r="L150" i="10" a="1"/>
  <c r="L150" i="10" s="1"/>
  <c r="K150" i="10" a="1"/>
  <c r="K150" i="10" s="1"/>
  <c r="J150" i="10" a="1"/>
  <c r="J150" i="10" s="1"/>
  <c r="I150" i="10" a="1"/>
  <c r="I150" i="10" s="1"/>
  <c r="H150" i="10" a="1"/>
  <c r="H150" i="10" s="1"/>
  <c r="G161" i="10"/>
  <c r="E161" i="10" s="1"/>
  <c r="L149" i="10" a="1"/>
  <c r="L149" i="10" s="1"/>
  <c r="K149" i="10" a="1"/>
  <c r="K149" i="10" s="1"/>
  <c r="J149" i="10" a="1"/>
  <c r="J149" i="10" s="1"/>
  <c r="I149" i="10" a="1"/>
  <c r="I149" i="10" s="1"/>
  <c r="H149" i="10" a="1"/>
  <c r="H149" i="10" s="1"/>
  <c r="G160" i="10"/>
  <c r="E160" i="10" s="1"/>
  <c r="L148" i="10" a="1"/>
  <c r="L148" i="10" s="1"/>
  <c r="K148" i="10" a="1"/>
  <c r="K148" i="10" s="1"/>
  <c r="J148" i="10" a="1"/>
  <c r="J148" i="10" s="1"/>
  <c r="I148" i="10" a="1"/>
  <c r="I148" i="10" s="1"/>
  <c r="H148" i="10" a="1"/>
  <c r="H148" i="10" s="1"/>
  <c r="G159" i="10"/>
  <c r="E159" i="10" s="1"/>
  <c r="L147" i="10" a="1"/>
  <c r="L147" i="10" s="1"/>
  <c r="K147" i="10" a="1"/>
  <c r="K147" i="10" s="1"/>
  <c r="J147" i="10" a="1"/>
  <c r="J147" i="10" s="1"/>
  <c r="I147" i="10" a="1"/>
  <c r="I147" i="10" s="1"/>
  <c r="H147" i="10" a="1"/>
  <c r="H147" i="10" s="1"/>
  <c r="G171" i="10" l="1"/>
  <c r="E171" i="10" s="1"/>
  <c r="L159" i="10" a="1"/>
  <c r="L159" i="10" s="1"/>
  <c r="K159" i="10" a="1"/>
  <c r="K159" i="10" s="1"/>
  <c r="J159" i="10" a="1"/>
  <c r="J159" i="10" s="1"/>
  <c r="I159" i="10" a="1"/>
  <c r="I159" i="10" s="1"/>
  <c r="H159" i="10" a="1"/>
  <c r="H159" i="10" s="1"/>
  <c r="G172" i="10"/>
  <c r="E172" i="10" s="1"/>
  <c r="L160" i="10" a="1"/>
  <c r="L160" i="10" s="1"/>
  <c r="K160" i="10" a="1"/>
  <c r="K160" i="10" s="1"/>
  <c r="J160" i="10" a="1"/>
  <c r="J160" i="10" s="1"/>
  <c r="I160" i="10" a="1"/>
  <c r="I160" i="10" s="1"/>
  <c r="L13" i="8" s="1"/>
  <c r="N13" i="8" s="1"/>
  <c r="N39" i="8" s="1"/>
  <c r="H160" i="10" a="1"/>
  <c r="H160" i="10" s="1"/>
  <c r="G173" i="10"/>
  <c r="E173" i="10" s="1"/>
  <c r="L161" i="10" a="1"/>
  <c r="L161" i="10" s="1"/>
  <c r="K161" i="10" a="1"/>
  <c r="K161" i="10" s="1"/>
  <c r="J161" i="10" a="1"/>
  <c r="J161" i="10" s="1"/>
  <c r="I161" i="10" a="1"/>
  <c r="I161" i="10" s="1"/>
  <c r="H161" i="10" a="1"/>
  <c r="H161" i="10" s="1"/>
  <c r="G174" i="10"/>
  <c r="E174" i="10" s="1"/>
  <c r="L162" i="10" a="1"/>
  <c r="L162" i="10" s="1"/>
  <c r="K162" i="10" a="1"/>
  <c r="K162" i="10" s="1"/>
  <c r="J162" i="10" a="1"/>
  <c r="J162" i="10" s="1"/>
  <c r="I162" i="10" a="1"/>
  <c r="I162" i="10" s="1"/>
  <c r="H162" i="10" a="1"/>
  <c r="H162" i="10" s="1"/>
  <c r="G175" i="10"/>
  <c r="E175" i="10" s="1"/>
  <c r="L163" i="10" a="1"/>
  <c r="L163" i="10" s="1"/>
  <c r="K163" i="10" a="1"/>
  <c r="K163" i="10" s="1"/>
  <c r="J163" i="10" a="1"/>
  <c r="J163" i="10" s="1"/>
  <c r="I163" i="10" a="1"/>
  <c r="I163" i="10" s="1"/>
  <c r="H163" i="10" a="1"/>
  <c r="H163" i="10" s="1"/>
  <c r="G176" i="10"/>
  <c r="E176" i="10" s="1"/>
  <c r="L164" i="10" a="1"/>
  <c r="L164" i="10" s="1"/>
  <c r="K164" i="10" a="1"/>
  <c r="K164" i="10" s="1"/>
  <c r="J164" i="10" a="1"/>
  <c r="J164" i="10" s="1"/>
  <c r="I164" i="10" a="1"/>
  <c r="I164" i="10" s="1"/>
  <c r="H164" i="10" a="1"/>
  <c r="H164" i="10" s="1"/>
  <c r="G177" i="10"/>
  <c r="E177" i="10" s="1"/>
  <c r="L165" i="10" a="1"/>
  <c r="L165" i="10" s="1"/>
  <c r="K165" i="10" a="1"/>
  <c r="K165" i="10" s="1"/>
  <c r="J165" i="10" a="1"/>
  <c r="J165" i="10" s="1"/>
  <c r="I165" i="10" a="1"/>
  <c r="I165" i="10" s="1"/>
  <c r="H165" i="10" a="1"/>
  <c r="H165" i="10" s="1"/>
  <c r="G178" i="10"/>
  <c r="E178" i="10" s="1"/>
  <c r="L166" i="10" a="1"/>
  <c r="L166" i="10" s="1"/>
  <c r="K166" i="10" a="1"/>
  <c r="K166" i="10" s="1"/>
  <c r="J166" i="10" a="1"/>
  <c r="J166" i="10" s="1"/>
  <c r="I166" i="10" a="1"/>
  <c r="I166" i="10" s="1"/>
  <c r="H166" i="10" a="1"/>
  <c r="H166" i="10" s="1"/>
  <c r="G179" i="10"/>
  <c r="E179" i="10" s="1"/>
  <c r="L167" i="10" a="1"/>
  <c r="L167" i="10" s="1"/>
  <c r="K167" i="10" a="1"/>
  <c r="K167" i="10" s="1"/>
  <c r="J167" i="10" a="1"/>
  <c r="J167" i="10" s="1"/>
  <c r="I167" i="10" a="1"/>
  <c r="I167" i="10" s="1"/>
  <c r="H167" i="10" a="1"/>
  <c r="H167" i="10" s="1"/>
  <c r="G180" i="10"/>
  <c r="E180" i="10" s="1"/>
  <c r="L168" i="10" a="1"/>
  <c r="L168" i="10" s="1"/>
  <c r="K168" i="10" a="1"/>
  <c r="K168" i="10" s="1"/>
  <c r="J168" i="10" a="1"/>
  <c r="J168" i="10" s="1"/>
  <c r="I168" i="10" a="1"/>
  <c r="I168" i="10" s="1"/>
  <c r="H168" i="10" a="1"/>
  <c r="H168" i="10" s="1"/>
  <c r="G181" i="10"/>
  <c r="E181" i="10" s="1"/>
  <c r="L169" i="10" a="1"/>
  <c r="L169" i="10" s="1"/>
  <c r="K169" i="10" a="1"/>
  <c r="K169" i="10" s="1"/>
  <c r="J169" i="10" a="1"/>
  <c r="J169" i="10" s="1"/>
  <c r="I169" i="10" a="1"/>
  <c r="I169" i="10" s="1"/>
  <c r="H169" i="10" a="1"/>
  <c r="H169" i="10" s="1"/>
  <c r="G182" i="10"/>
  <c r="E182" i="10" s="1"/>
  <c r="L170" i="10" a="1"/>
  <c r="L170" i="10" s="1"/>
  <c r="K170" i="10" a="1"/>
  <c r="K170" i="10" s="1"/>
  <c r="J170" i="10" a="1"/>
  <c r="J170" i="10" s="1"/>
  <c r="I170" i="10" a="1"/>
  <c r="I170" i="10" s="1"/>
  <c r="H170" i="10" a="1"/>
  <c r="H170" i="10" s="1"/>
  <c r="L45" i="8" l="1"/>
  <c r="L43" i="8" s="1"/>
  <c r="L50" i="8"/>
  <c r="L48" i="8" s="1"/>
  <c r="G194" i="10"/>
  <c r="E194" i="10" s="1"/>
  <c r="L182" i="10" a="1"/>
  <c r="L182" i="10" s="1"/>
  <c r="K182" i="10" a="1"/>
  <c r="K182" i="10" s="1"/>
  <c r="J182" i="10" a="1"/>
  <c r="J182" i="10" s="1"/>
  <c r="I182" i="10" a="1"/>
  <c r="I182" i="10" s="1"/>
  <c r="H182" i="10" a="1"/>
  <c r="H182" i="10" s="1"/>
  <c r="G193" i="10"/>
  <c r="E193" i="10" s="1"/>
  <c r="L181" i="10" a="1"/>
  <c r="L181" i="10" s="1"/>
  <c r="K181" i="10" a="1"/>
  <c r="K181" i="10" s="1"/>
  <c r="J181" i="10" a="1"/>
  <c r="J181" i="10" s="1"/>
  <c r="I181" i="10" a="1"/>
  <c r="I181" i="10" s="1"/>
  <c r="H181" i="10" a="1"/>
  <c r="H181" i="10" s="1"/>
  <c r="G192" i="10"/>
  <c r="E192" i="10" s="1"/>
  <c r="L180" i="10" a="1"/>
  <c r="L180" i="10" s="1"/>
  <c r="K180" i="10" a="1"/>
  <c r="K180" i="10" s="1"/>
  <c r="J180" i="10" a="1"/>
  <c r="J180" i="10" s="1"/>
  <c r="I180" i="10" a="1"/>
  <c r="I180" i="10" s="1"/>
  <c r="H180" i="10" a="1"/>
  <c r="H180" i="10" s="1"/>
  <c r="G191" i="10"/>
  <c r="E191" i="10" s="1"/>
  <c r="L179" i="10" a="1"/>
  <c r="L179" i="10" s="1"/>
  <c r="K179" i="10" a="1"/>
  <c r="K179" i="10" s="1"/>
  <c r="J179" i="10" a="1"/>
  <c r="J179" i="10" s="1"/>
  <c r="I179" i="10" a="1"/>
  <c r="I179" i="10" s="1"/>
  <c r="H179" i="10" a="1"/>
  <c r="H179" i="10" s="1"/>
  <c r="G190" i="10"/>
  <c r="E190" i="10" s="1"/>
  <c r="L178" i="10" a="1"/>
  <c r="L178" i="10" s="1"/>
  <c r="K178" i="10" a="1"/>
  <c r="K178" i="10" s="1"/>
  <c r="J178" i="10" a="1"/>
  <c r="J178" i="10" s="1"/>
  <c r="I178" i="10" a="1"/>
  <c r="I178" i="10" s="1"/>
  <c r="H178" i="10" a="1"/>
  <c r="H178" i="10" s="1"/>
  <c r="G189" i="10"/>
  <c r="E189" i="10" s="1"/>
  <c r="L177" i="10" a="1"/>
  <c r="L177" i="10" s="1"/>
  <c r="K177" i="10" a="1"/>
  <c r="K177" i="10" s="1"/>
  <c r="J177" i="10" a="1"/>
  <c r="J177" i="10" s="1"/>
  <c r="I177" i="10" a="1"/>
  <c r="I177" i="10" s="1"/>
  <c r="H177" i="10" a="1"/>
  <c r="H177" i="10" s="1"/>
  <c r="G188" i="10"/>
  <c r="E188" i="10" s="1"/>
  <c r="L176" i="10" a="1"/>
  <c r="L176" i="10" s="1"/>
  <c r="K176" i="10" a="1"/>
  <c r="K176" i="10" s="1"/>
  <c r="J176" i="10" a="1"/>
  <c r="J176" i="10" s="1"/>
  <c r="I176" i="10" a="1"/>
  <c r="I176" i="10" s="1"/>
  <c r="H176" i="10" a="1"/>
  <c r="H176" i="10" s="1"/>
  <c r="G187" i="10"/>
  <c r="E187" i="10" s="1"/>
  <c r="L175" i="10" a="1"/>
  <c r="L175" i="10" s="1"/>
  <c r="K175" i="10" a="1"/>
  <c r="K175" i="10" s="1"/>
  <c r="J175" i="10" a="1"/>
  <c r="J175" i="10" s="1"/>
  <c r="I175" i="10" a="1"/>
  <c r="I175" i="10" s="1"/>
  <c r="H175" i="10" a="1"/>
  <c r="H175" i="10" s="1"/>
  <c r="G186" i="10"/>
  <c r="E186" i="10" s="1"/>
  <c r="L174" i="10" a="1"/>
  <c r="L174" i="10" s="1"/>
  <c r="K174" i="10" a="1"/>
  <c r="K174" i="10" s="1"/>
  <c r="J174" i="10" a="1"/>
  <c r="J174" i="10" s="1"/>
  <c r="I174" i="10" a="1"/>
  <c r="I174" i="10" s="1"/>
  <c r="H174" i="10" a="1"/>
  <c r="H174" i="10" s="1"/>
  <c r="G185" i="10"/>
  <c r="E185" i="10" s="1"/>
  <c r="L173" i="10" a="1"/>
  <c r="L173" i="10" s="1"/>
  <c r="K173" i="10" a="1"/>
  <c r="K173" i="10" s="1"/>
  <c r="J173" i="10" a="1"/>
  <c r="J173" i="10" s="1"/>
  <c r="I173" i="10" a="1"/>
  <c r="I173" i="10" s="1"/>
  <c r="H173" i="10" a="1"/>
  <c r="H173" i="10" s="1"/>
  <c r="G184" i="10"/>
  <c r="E184" i="10" s="1"/>
  <c r="L172" i="10" a="1"/>
  <c r="L172" i="10" s="1"/>
  <c r="K172" i="10" a="1"/>
  <c r="K172" i="10" s="1"/>
  <c r="J172" i="10" a="1"/>
  <c r="J172" i="10" s="1"/>
  <c r="I172" i="10" a="1"/>
  <c r="I172" i="10" s="1"/>
  <c r="H172" i="10" a="1"/>
  <c r="H172" i="10" s="1"/>
  <c r="G183" i="10"/>
  <c r="E183" i="10" s="1"/>
  <c r="L171" i="10" a="1"/>
  <c r="L171" i="10" s="1"/>
  <c r="K171" i="10" a="1"/>
  <c r="K171" i="10" s="1"/>
  <c r="J171" i="10" a="1"/>
  <c r="J171" i="10" s="1"/>
  <c r="I171" i="10" a="1"/>
  <c r="I171" i="10" s="1"/>
  <c r="H171" i="10" a="1"/>
  <c r="H171" i="10" s="1"/>
  <c r="G195" i="10" l="1"/>
  <c r="E195" i="10" s="1"/>
  <c r="L183" i="10" a="1"/>
  <c r="L183" i="10" s="1"/>
  <c r="K183" i="10" a="1"/>
  <c r="K183" i="10" s="1"/>
  <c r="J183" i="10" a="1"/>
  <c r="J183" i="10" s="1"/>
  <c r="I183" i="10" a="1"/>
  <c r="I183" i="10" s="1"/>
  <c r="H183" i="10" a="1"/>
  <c r="H183" i="10" s="1"/>
  <c r="G196" i="10"/>
  <c r="E196" i="10" s="1"/>
  <c r="L184" i="10" a="1"/>
  <c r="L184" i="10" s="1"/>
  <c r="K184" i="10" a="1"/>
  <c r="K184" i="10" s="1"/>
  <c r="J184" i="10" a="1"/>
  <c r="J184" i="10" s="1"/>
  <c r="I184" i="10" a="1"/>
  <c r="I184" i="10" s="1"/>
  <c r="H184" i="10" a="1"/>
  <c r="H184" i="10" s="1"/>
  <c r="G197" i="10"/>
  <c r="E197" i="10" s="1"/>
  <c r="L185" i="10" a="1"/>
  <c r="L185" i="10" s="1"/>
  <c r="K185" i="10" a="1"/>
  <c r="K185" i="10" s="1"/>
  <c r="J185" i="10" a="1"/>
  <c r="J185" i="10" s="1"/>
  <c r="I185" i="10" a="1"/>
  <c r="I185" i="10" s="1"/>
  <c r="H185" i="10" a="1"/>
  <c r="H185" i="10" s="1"/>
  <c r="G198" i="10"/>
  <c r="E198" i="10" s="1"/>
  <c r="L186" i="10" a="1"/>
  <c r="L186" i="10" s="1"/>
  <c r="K186" i="10" a="1"/>
  <c r="K186" i="10" s="1"/>
  <c r="J186" i="10" a="1"/>
  <c r="J186" i="10" s="1"/>
  <c r="I186" i="10" a="1"/>
  <c r="I186" i="10" s="1"/>
  <c r="H186" i="10" a="1"/>
  <c r="H186" i="10" s="1"/>
  <c r="G199" i="10"/>
  <c r="E199" i="10" s="1"/>
  <c r="L187" i="10" a="1"/>
  <c r="L187" i="10" s="1"/>
  <c r="K187" i="10" a="1"/>
  <c r="K187" i="10" s="1"/>
  <c r="J187" i="10" a="1"/>
  <c r="J187" i="10" s="1"/>
  <c r="I187" i="10" a="1"/>
  <c r="I187" i="10" s="1"/>
  <c r="H187" i="10" a="1"/>
  <c r="H187" i="10" s="1"/>
  <c r="G200" i="10"/>
  <c r="E200" i="10" s="1"/>
  <c r="L188" i="10" a="1"/>
  <c r="L188" i="10" s="1"/>
  <c r="K188" i="10" a="1"/>
  <c r="K188" i="10" s="1"/>
  <c r="J188" i="10" a="1"/>
  <c r="J188" i="10" s="1"/>
  <c r="I188" i="10" a="1"/>
  <c r="I188" i="10" s="1"/>
  <c r="H188" i="10" a="1"/>
  <c r="H188" i="10" s="1"/>
  <c r="G201" i="10"/>
  <c r="E201" i="10" s="1"/>
  <c r="L189" i="10" a="1"/>
  <c r="L189" i="10" s="1"/>
  <c r="K189" i="10" a="1"/>
  <c r="K189" i="10" s="1"/>
  <c r="J189" i="10" a="1"/>
  <c r="J189" i="10" s="1"/>
  <c r="I189" i="10" a="1"/>
  <c r="I189" i="10" s="1"/>
  <c r="H189" i="10" a="1"/>
  <c r="H189" i="10" s="1"/>
  <c r="G202" i="10"/>
  <c r="E202" i="10" s="1"/>
  <c r="L190" i="10" a="1"/>
  <c r="L190" i="10" s="1"/>
  <c r="K190" i="10" a="1"/>
  <c r="K190" i="10" s="1"/>
  <c r="J190" i="10" a="1"/>
  <c r="J190" i="10" s="1"/>
  <c r="I190" i="10" a="1"/>
  <c r="I190" i="10" s="1"/>
  <c r="H190" i="10" a="1"/>
  <c r="H190" i="10" s="1"/>
  <c r="G203" i="10"/>
  <c r="E203" i="10" s="1"/>
  <c r="L191" i="10" a="1"/>
  <c r="L191" i="10" s="1"/>
  <c r="K191" i="10" a="1"/>
  <c r="K191" i="10" s="1"/>
  <c r="J191" i="10" a="1"/>
  <c r="J191" i="10" s="1"/>
  <c r="I191" i="10" a="1"/>
  <c r="I191" i="10" s="1"/>
  <c r="H191" i="10" a="1"/>
  <c r="H191" i="10" s="1"/>
  <c r="G204" i="10"/>
  <c r="E204" i="10" s="1"/>
  <c r="L192" i="10" a="1"/>
  <c r="L192" i="10" s="1"/>
  <c r="K192" i="10" a="1"/>
  <c r="K192" i="10" s="1"/>
  <c r="J192" i="10" a="1"/>
  <c r="J192" i="10" s="1"/>
  <c r="I192" i="10" a="1"/>
  <c r="I192" i="10" s="1"/>
  <c r="H192" i="10" a="1"/>
  <c r="H192" i="10" s="1"/>
  <c r="G205" i="10"/>
  <c r="E205" i="10" s="1"/>
  <c r="L193" i="10" a="1"/>
  <c r="L193" i="10" s="1"/>
  <c r="K193" i="10" a="1"/>
  <c r="K193" i="10" s="1"/>
  <c r="J193" i="10" a="1"/>
  <c r="J193" i="10" s="1"/>
  <c r="I193" i="10" a="1"/>
  <c r="I193" i="10" s="1"/>
  <c r="H193" i="10" a="1"/>
  <c r="H193" i="10" s="1"/>
  <c r="G206" i="10"/>
  <c r="E206" i="10" s="1"/>
  <c r="L194" i="10" a="1"/>
  <c r="L194" i="10" s="1"/>
  <c r="K194" i="10" a="1"/>
  <c r="K194" i="10" s="1"/>
  <c r="J194" i="10" a="1"/>
  <c r="J194" i="10" s="1"/>
  <c r="I194" i="10" a="1"/>
  <c r="I194" i="10" s="1"/>
  <c r="H194" i="10" a="1"/>
  <c r="H194" i="10" s="1"/>
  <c r="G218" i="10" l="1"/>
  <c r="E218" i="10" s="1"/>
  <c r="L206" i="10" a="1"/>
  <c r="L206" i="10" s="1"/>
  <c r="K206" i="10" a="1"/>
  <c r="K206" i="10" s="1"/>
  <c r="J206" i="10" a="1"/>
  <c r="J206" i="10" s="1"/>
  <c r="I206" i="10" a="1"/>
  <c r="I206" i="10" s="1"/>
  <c r="H206" i="10" a="1"/>
  <c r="H206" i="10" s="1"/>
  <c r="G217" i="10"/>
  <c r="E217" i="10" s="1"/>
  <c r="L205" i="10" a="1"/>
  <c r="L205" i="10" s="1"/>
  <c r="K205" i="10" a="1"/>
  <c r="K205" i="10" s="1"/>
  <c r="J205" i="10" a="1"/>
  <c r="J205" i="10" s="1"/>
  <c r="I205" i="10" a="1"/>
  <c r="I205" i="10" s="1"/>
  <c r="H205" i="10" a="1"/>
  <c r="H205" i="10" s="1"/>
  <c r="G216" i="10"/>
  <c r="E216" i="10" s="1"/>
  <c r="L204" i="10" a="1"/>
  <c r="L204" i="10" s="1"/>
  <c r="K204" i="10" a="1"/>
  <c r="K204" i="10" s="1"/>
  <c r="J204" i="10" a="1"/>
  <c r="J204" i="10" s="1"/>
  <c r="I204" i="10" a="1"/>
  <c r="I204" i="10" s="1"/>
  <c r="H204" i="10" a="1"/>
  <c r="H204" i="10" s="1"/>
  <c r="G215" i="10"/>
  <c r="E215" i="10" s="1"/>
  <c r="L203" i="10" a="1"/>
  <c r="L203" i="10" s="1"/>
  <c r="K203" i="10" a="1"/>
  <c r="K203" i="10" s="1"/>
  <c r="J203" i="10" a="1"/>
  <c r="J203" i="10" s="1"/>
  <c r="I203" i="10" a="1"/>
  <c r="I203" i="10" s="1"/>
  <c r="H203" i="10" a="1"/>
  <c r="H203" i="10" s="1"/>
  <c r="G214" i="10"/>
  <c r="E214" i="10" s="1"/>
  <c r="L202" i="10" a="1"/>
  <c r="L202" i="10" s="1"/>
  <c r="K202" i="10" a="1"/>
  <c r="K202" i="10" s="1"/>
  <c r="J202" i="10" a="1"/>
  <c r="J202" i="10" s="1"/>
  <c r="I202" i="10" a="1"/>
  <c r="I202" i="10" s="1"/>
  <c r="H202" i="10" a="1"/>
  <c r="H202" i="10" s="1"/>
  <c r="G213" i="10"/>
  <c r="E213" i="10" s="1"/>
  <c r="L201" i="10" a="1"/>
  <c r="L201" i="10" s="1"/>
  <c r="K201" i="10" a="1"/>
  <c r="K201" i="10" s="1"/>
  <c r="J201" i="10" a="1"/>
  <c r="J201" i="10" s="1"/>
  <c r="I201" i="10" a="1"/>
  <c r="I201" i="10" s="1"/>
  <c r="H201" i="10" a="1"/>
  <c r="H201" i="10" s="1"/>
  <c r="G212" i="10"/>
  <c r="E212" i="10" s="1"/>
  <c r="L200" i="10" a="1"/>
  <c r="L200" i="10" s="1"/>
  <c r="K200" i="10" a="1"/>
  <c r="K200" i="10" s="1"/>
  <c r="J200" i="10" a="1"/>
  <c r="J200" i="10" s="1"/>
  <c r="I200" i="10" a="1"/>
  <c r="I200" i="10" s="1"/>
  <c r="H200" i="10" a="1"/>
  <c r="H200" i="10" s="1"/>
  <c r="G211" i="10"/>
  <c r="E211" i="10" s="1"/>
  <c r="L199" i="10" a="1"/>
  <c r="L199" i="10" s="1"/>
  <c r="K199" i="10" a="1"/>
  <c r="K199" i="10" s="1"/>
  <c r="J199" i="10" a="1"/>
  <c r="J199" i="10" s="1"/>
  <c r="I199" i="10" a="1"/>
  <c r="I199" i="10" s="1"/>
  <c r="H199" i="10" a="1"/>
  <c r="H199" i="10" s="1"/>
  <c r="G210" i="10"/>
  <c r="E210" i="10" s="1"/>
  <c r="L198" i="10" a="1"/>
  <c r="L198" i="10" s="1"/>
  <c r="K198" i="10" a="1"/>
  <c r="K198" i="10" s="1"/>
  <c r="J198" i="10" a="1"/>
  <c r="J198" i="10" s="1"/>
  <c r="I198" i="10" a="1"/>
  <c r="I198" i="10" s="1"/>
  <c r="H198" i="10" a="1"/>
  <c r="H198" i="10" s="1"/>
  <c r="G209" i="10"/>
  <c r="E209" i="10" s="1"/>
  <c r="L197" i="10" a="1"/>
  <c r="L197" i="10" s="1"/>
  <c r="K197" i="10" a="1"/>
  <c r="K197" i="10" s="1"/>
  <c r="J197" i="10" a="1"/>
  <c r="J197" i="10" s="1"/>
  <c r="I197" i="10" a="1"/>
  <c r="I197" i="10" s="1"/>
  <c r="H197" i="10" a="1"/>
  <c r="H197" i="10" s="1"/>
  <c r="G208" i="10"/>
  <c r="E208" i="10" s="1"/>
  <c r="L196" i="10" a="1"/>
  <c r="L196" i="10" s="1"/>
  <c r="K196" i="10" a="1"/>
  <c r="K196" i="10" s="1"/>
  <c r="J196" i="10" a="1"/>
  <c r="J196" i="10" s="1"/>
  <c r="I196" i="10" a="1"/>
  <c r="I196" i="10" s="1"/>
  <c r="H196" i="10" a="1"/>
  <c r="H196" i="10" s="1"/>
  <c r="G207" i="10"/>
  <c r="E207" i="10" s="1"/>
  <c r="L195" i="10" a="1"/>
  <c r="L195" i="10" s="1"/>
  <c r="K195" i="10" a="1"/>
  <c r="K195" i="10" s="1"/>
  <c r="J195" i="10" a="1"/>
  <c r="J195" i="10" s="1"/>
  <c r="I195" i="10" a="1"/>
  <c r="I195" i="10" s="1"/>
  <c r="H195" i="10" a="1"/>
  <c r="H195" i="10" s="1"/>
  <c r="G219" i="10" l="1"/>
  <c r="E219" i="10" s="1"/>
  <c r="L207" i="10" a="1"/>
  <c r="L207" i="10" s="1"/>
  <c r="K207" i="10" a="1"/>
  <c r="K207" i="10" s="1"/>
  <c r="J207" i="10" a="1"/>
  <c r="J207" i="10" s="1"/>
  <c r="I207" i="10" a="1"/>
  <c r="I207" i="10" s="1"/>
  <c r="H207" i="10" a="1"/>
  <c r="H207" i="10" s="1"/>
  <c r="G220" i="10"/>
  <c r="E220" i="10" s="1"/>
  <c r="L208" i="10" a="1"/>
  <c r="L208" i="10" s="1"/>
  <c r="K208" i="10" a="1"/>
  <c r="K208" i="10" s="1"/>
  <c r="J208" i="10" a="1"/>
  <c r="J208" i="10" s="1"/>
  <c r="I208" i="10" a="1"/>
  <c r="I208" i="10" s="1"/>
  <c r="H208" i="10" a="1"/>
  <c r="H208" i="10" s="1"/>
  <c r="G221" i="10"/>
  <c r="E221" i="10" s="1"/>
  <c r="L209" i="10" a="1"/>
  <c r="L209" i="10" s="1"/>
  <c r="K209" i="10" a="1"/>
  <c r="K209" i="10" s="1"/>
  <c r="J209" i="10" a="1"/>
  <c r="J209" i="10" s="1"/>
  <c r="I209" i="10" a="1"/>
  <c r="I209" i="10" s="1"/>
  <c r="H209" i="10" a="1"/>
  <c r="H209" i="10" s="1"/>
  <c r="G222" i="10"/>
  <c r="E222" i="10" s="1"/>
  <c r="L210" i="10" a="1"/>
  <c r="L210" i="10" s="1"/>
  <c r="K210" i="10" a="1"/>
  <c r="K210" i="10" s="1"/>
  <c r="J210" i="10" a="1"/>
  <c r="J210" i="10" s="1"/>
  <c r="I210" i="10" a="1"/>
  <c r="I210" i="10" s="1"/>
  <c r="H210" i="10" a="1"/>
  <c r="H210" i="10" s="1"/>
  <c r="G223" i="10"/>
  <c r="E223" i="10" s="1"/>
  <c r="L211" i="10" a="1"/>
  <c r="L211" i="10" s="1"/>
  <c r="K211" i="10" a="1"/>
  <c r="K211" i="10" s="1"/>
  <c r="J211" i="10" a="1"/>
  <c r="J211" i="10" s="1"/>
  <c r="I211" i="10" a="1"/>
  <c r="I211" i="10" s="1"/>
  <c r="H211" i="10" a="1"/>
  <c r="H211" i="10" s="1"/>
  <c r="G224" i="10"/>
  <c r="E224" i="10" s="1"/>
  <c r="L212" i="10" a="1"/>
  <c r="L212" i="10" s="1"/>
  <c r="K212" i="10" a="1"/>
  <c r="K212" i="10" s="1"/>
  <c r="J212" i="10" a="1"/>
  <c r="J212" i="10" s="1"/>
  <c r="I212" i="10" a="1"/>
  <c r="I212" i="10" s="1"/>
  <c r="H212" i="10" a="1"/>
  <c r="H212" i="10" s="1"/>
  <c r="G225" i="10"/>
  <c r="E225" i="10" s="1"/>
  <c r="L213" i="10" a="1"/>
  <c r="L213" i="10" s="1"/>
  <c r="K213" i="10" a="1"/>
  <c r="K213" i="10" s="1"/>
  <c r="J213" i="10" a="1"/>
  <c r="J213" i="10" s="1"/>
  <c r="I213" i="10" a="1"/>
  <c r="I213" i="10" s="1"/>
  <c r="H213" i="10" a="1"/>
  <c r="H213" i="10" s="1"/>
  <c r="G226" i="10"/>
  <c r="E226" i="10" s="1"/>
  <c r="L214" i="10" a="1"/>
  <c r="L214" i="10" s="1"/>
  <c r="K214" i="10" a="1"/>
  <c r="K214" i="10" s="1"/>
  <c r="J214" i="10" a="1"/>
  <c r="J214" i="10" s="1"/>
  <c r="I214" i="10" a="1"/>
  <c r="I214" i="10" s="1"/>
  <c r="H214" i="10" a="1"/>
  <c r="H214" i="10" s="1"/>
  <c r="G227" i="10"/>
  <c r="E227" i="10" s="1"/>
  <c r="L215" i="10" a="1"/>
  <c r="L215" i="10" s="1"/>
  <c r="K215" i="10" a="1"/>
  <c r="K215" i="10" s="1"/>
  <c r="J215" i="10" a="1"/>
  <c r="J215" i="10" s="1"/>
  <c r="I215" i="10" a="1"/>
  <c r="I215" i="10" s="1"/>
  <c r="H215" i="10" a="1"/>
  <c r="H215" i="10" s="1"/>
  <c r="G228" i="10"/>
  <c r="E228" i="10" s="1"/>
  <c r="L216" i="10" a="1"/>
  <c r="L216" i="10" s="1"/>
  <c r="K216" i="10" a="1"/>
  <c r="K216" i="10" s="1"/>
  <c r="J216" i="10" a="1"/>
  <c r="J216" i="10" s="1"/>
  <c r="I216" i="10" a="1"/>
  <c r="I216" i="10" s="1"/>
  <c r="H216" i="10" a="1"/>
  <c r="H216" i="10" s="1"/>
  <c r="G229" i="10"/>
  <c r="E229" i="10" s="1"/>
  <c r="L217" i="10" a="1"/>
  <c r="L217" i="10" s="1"/>
  <c r="K217" i="10" a="1"/>
  <c r="K217" i="10" s="1"/>
  <c r="J217" i="10" a="1"/>
  <c r="J217" i="10" s="1"/>
  <c r="I217" i="10" a="1"/>
  <c r="I217" i="10" s="1"/>
  <c r="H217" i="10" a="1"/>
  <c r="H217" i="10" s="1"/>
  <c r="G230" i="10"/>
  <c r="E230" i="10" s="1"/>
  <c r="L218" i="10" a="1"/>
  <c r="L218" i="10" s="1"/>
  <c r="K218" i="10" a="1"/>
  <c r="K218" i="10" s="1"/>
  <c r="J218" i="10" a="1"/>
  <c r="J218" i="10" s="1"/>
  <c r="I218" i="10" a="1"/>
  <c r="I218" i="10" s="1"/>
  <c r="H218" i="10" a="1"/>
  <c r="H218" i="10" s="1"/>
  <c r="G242" i="10" l="1"/>
  <c r="E242" i="10" s="1"/>
  <c r="L230" i="10" a="1"/>
  <c r="L230" i="10" s="1"/>
  <c r="K230" i="10" a="1"/>
  <c r="K230" i="10" s="1"/>
  <c r="J230" i="10" a="1"/>
  <c r="J230" i="10" s="1"/>
  <c r="I230" i="10" a="1"/>
  <c r="I230" i="10" s="1"/>
  <c r="H230" i="10" a="1"/>
  <c r="H230" i="10" s="1"/>
  <c r="G241" i="10"/>
  <c r="E241" i="10" s="1"/>
  <c r="L229" i="10" a="1"/>
  <c r="L229" i="10" s="1"/>
  <c r="K229" i="10" a="1"/>
  <c r="K229" i="10" s="1"/>
  <c r="J229" i="10" a="1"/>
  <c r="J229" i="10" s="1"/>
  <c r="I229" i="10" a="1"/>
  <c r="I229" i="10" s="1"/>
  <c r="H229" i="10" a="1"/>
  <c r="H229" i="10" s="1"/>
  <c r="G240" i="10"/>
  <c r="E240" i="10" s="1"/>
  <c r="L228" i="10" a="1"/>
  <c r="L228" i="10" s="1"/>
  <c r="K228" i="10" a="1"/>
  <c r="K228" i="10" s="1"/>
  <c r="J228" i="10" a="1"/>
  <c r="J228" i="10" s="1"/>
  <c r="I228" i="10" a="1"/>
  <c r="I228" i="10" s="1"/>
  <c r="H228" i="10" a="1"/>
  <c r="H228" i="10" s="1"/>
  <c r="G239" i="10"/>
  <c r="E239" i="10" s="1"/>
  <c r="L227" i="10" a="1"/>
  <c r="L227" i="10" s="1"/>
  <c r="K227" i="10" a="1"/>
  <c r="K227" i="10" s="1"/>
  <c r="J227" i="10" a="1"/>
  <c r="J227" i="10" s="1"/>
  <c r="I227" i="10" a="1"/>
  <c r="I227" i="10" s="1"/>
  <c r="H227" i="10" a="1"/>
  <c r="H227" i="10" s="1"/>
  <c r="G238" i="10"/>
  <c r="E238" i="10" s="1"/>
  <c r="L226" i="10" a="1"/>
  <c r="L226" i="10" s="1"/>
  <c r="K226" i="10" a="1"/>
  <c r="K226" i="10" s="1"/>
  <c r="J226" i="10" a="1"/>
  <c r="J226" i="10" s="1"/>
  <c r="I226" i="10" a="1"/>
  <c r="I226" i="10" s="1"/>
  <c r="H226" i="10" a="1"/>
  <c r="H226" i="10" s="1"/>
  <c r="G237" i="10"/>
  <c r="E237" i="10" s="1"/>
  <c r="L225" i="10" a="1"/>
  <c r="L225" i="10" s="1"/>
  <c r="K225" i="10" a="1"/>
  <c r="K225" i="10" s="1"/>
  <c r="J225" i="10" a="1"/>
  <c r="J225" i="10" s="1"/>
  <c r="I225" i="10" a="1"/>
  <c r="I225" i="10" s="1"/>
  <c r="H225" i="10" a="1"/>
  <c r="H225" i="10" s="1"/>
  <c r="G236" i="10"/>
  <c r="E236" i="10" s="1"/>
  <c r="L224" i="10" a="1"/>
  <c r="L224" i="10" s="1"/>
  <c r="K224" i="10" a="1"/>
  <c r="K224" i="10" s="1"/>
  <c r="J224" i="10" a="1"/>
  <c r="J224" i="10" s="1"/>
  <c r="I224" i="10" a="1"/>
  <c r="I224" i="10" s="1"/>
  <c r="H224" i="10" a="1"/>
  <c r="H224" i="10" s="1"/>
  <c r="G235" i="10"/>
  <c r="E235" i="10" s="1"/>
  <c r="L223" i="10" a="1"/>
  <c r="L223" i="10" s="1"/>
  <c r="K223" i="10" a="1"/>
  <c r="K223" i="10" s="1"/>
  <c r="J223" i="10" a="1"/>
  <c r="J223" i="10" s="1"/>
  <c r="I223" i="10" a="1"/>
  <c r="I223" i="10" s="1"/>
  <c r="H223" i="10" a="1"/>
  <c r="H223" i="10" s="1"/>
  <c r="G234" i="10"/>
  <c r="E234" i="10" s="1"/>
  <c r="L222" i="10" a="1"/>
  <c r="L222" i="10" s="1"/>
  <c r="K222" i="10" a="1"/>
  <c r="K222" i="10" s="1"/>
  <c r="J222" i="10" a="1"/>
  <c r="J222" i="10" s="1"/>
  <c r="I222" i="10" a="1"/>
  <c r="I222" i="10" s="1"/>
  <c r="H222" i="10" a="1"/>
  <c r="H222" i="10" s="1"/>
  <c r="G233" i="10"/>
  <c r="E233" i="10" s="1"/>
  <c r="L221" i="10" a="1"/>
  <c r="L221" i="10" s="1"/>
  <c r="K221" i="10" a="1"/>
  <c r="K221" i="10" s="1"/>
  <c r="J221" i="10" a="1"/>
  <c r="J221" i="10" s="1"/>
  <c r="I221" i="10" a="1"/>
  <c r="I221" i="10" s="1"/>
  <c r="H221" i="10" a="1"/>
  <c r="H221" i="10" s="1"/>
  <c r="G232" i="10"/>
  <c r="E232" i="10" s="1"/>
  <c r="L220" i="10" a="1"/>
  <c r="L220" i="10" s="1"/>
  <c r="K220" i="10" a="1"/>
  <c r="K220" i="10" s="1"/>
  <c r="J220" i="10" a="1"/>
  <c r="J220" i="10" s="1"/>
  <c r="I220" i="10" a="1"/>
  <c r="I220" i="10" s="1"/>
  <c r="H220" i="10" a="1"/>
  <c r="H220" i="10" s="1"/>
  <c r="G231" i="10"/>
  <c r="E231" i="10" s="1"/>
  <c r="L219" i="10" a="1"/>
  <c r="L219" i="10" s="1"/>
  <c r="K219" i="10" a="1"/>
  <c r="K219" i="10" s="1"/>
  <c r="J219" i="10" a="1"/>
  <c r="J219" i="10" s="1"/>
  <c r="I219" i="10" a="1"/>
  <c r="I219" i="10" s="1"/>
  <c r="H219" i="10" a="1"/>
  <c r="H219" i="10" s="1"/>
  <c r="G243" i="10" l="1"/>
  <c r="E243" i="10" s="1"/>
  <c r="L231" i="10" a="1"/>
  <c r="L231" i="10" s="1"/>
  <c r="K231" i="10" a="1"/>
  <c r="K231" i="10" s="1"/>
  <c r="J231" i="10" a="1"/>
  <c r="J231" i="10" s="1"/>
  <c r="I231" i="10" a="1"/>
  <c r="I231" i="10" s="1"/>
  <c r="H231" i="10" a="1"/>
  <c r="H231" i="10" s="1"/>
  <c r="G244" i="10"/>
  <c r="E244" i="10" s="1"/>
  <c r="L232" i="10" a="1"/>
  <c r="L232" i="10" s="1"/>
  <c r="K232" i="10" a="1"/>
  <c r="K232" i="10" s="1"/>
  <c r="J232" i="10" a="1"/>
  <c r="J232" i="10" s="1"/>
  <c r="I232" i="10" a="1"/>
  <c r="I232" i="10" s="1"/>
  <c r="H232" i="10" a="1"/>
  <c r="H232" i="10" s="1"/>
  <c r="G245" i="10"/>
  <c r="E245" i="10" s="1"/>
  <c r="L233" i="10" a="1"/>
  <c r="L233" i="10" s="1"/>
  <c r="K233" i="10" a="1"/>
  <c r="K233" i="10" s="1"/>
  <c r="J233" i="10" a="1"/>
  <c r="J233" i="10" s="1"/>
  <c r="I233" i="10" a="1"/>
  <c r="I233" i="10" s="1"/>
  <c r="H233" i="10" a="1"/>
  <c r="H233" i="10" s="1"/>
  <c r="G246" i="10"/>
  <c r="E246" i="10" s="1"/>
  <c r="L234" i="10" a="1"/>
  <c r="L234" i="10" s="1"/>
  <c r="K234" i="10" a="1"/>
  <c r="K234" i="10" s="1"/>
  <c r="J234" i="10" a="1"/>
  <c r="J234" i="10" s="1"/>
  <c r="I234" i="10" a="1"/>
  <c r="I234" i="10" s="1"/>
  <c r="H234" i="10" a="1"/>
  <c r="H234" i="10" s="1"/>
  <c r="G247" i="10"/>
  <c r="E247" i="10" s="1"/>
  <c r="L235" i="10" a="1"/>
  <c r="L235" i="10" s="1"/>
  <c r="K235" i="10" a="1"/>
  <c r="K235" i="10" s="1"/>
  <c r="J235" i="10" a="1"/>
  <c r="J235" i="10" s="1"/>
  <c r="I235" i="10" a="1"/>
  <c r="I235" i="10" s="1"/>
  <c r="H235" i="10" a="1"/>
  <c r="H235" i="10" s="1"/>
  <c r="G248" i="10"/>
  <c r="E248" i="10" s="1"/>
  <c r="L236" i="10" a="1"/>
  <c r="L236" i="10" s="1"/>
  <c r="K236" i="10" a="1"/>
  <c r="K236" i="10" s="1"/>
  <c r="J236" i="10" a="1"/>
  <c r="J236" i="10" s="1"/>
  <c r="I236" i="10" a="1"/>
  <c r="I236" i="10" s="1"/>
  <c r="H236" i="10" a="1"/>
  <c r="H236" i="10" s="1"/>
  <c r="G249" i="10"/>
  <c r="E249" i="10" s="1"/>
  <c r="L237" i="10" a="1"/>
  <c r="L237" i="10" s="1"/>
  <c r="K237" i="10" a="1"/>
  <c r="K237" i="10" s="1"/>
  <c r="J237" i="10" a="1"/>
  <c r="J237" i="10" s="1"/>
  <c r="I237" i="10" a="1"/>
  <c r="I237" i="10" s="1"/>
  <c r="H237" i="10" a="1"/>
  <c r="H237" i="10" s="1"/>
  <c r="G250" i="10"/>
  <c r="E250" i="10" s="1"/>
  <c r="L238" i="10" a="1"/>
  <c r="L238" i="10" s="1"/>
  <c r="K238" i="10" a="1"/>
  <c r="K238" i="10" s="1"/>
  <c r="J238" i="10" a="1"/>
  <c r="J238" i="10" s="1"/>
  <c r="I238" i="10" a="1"/>
  <c r="I238" i="10" s="1"/>
  <c r="H238" i="10" a="1"/>
  <c r="H238" i="10" s="1"/>
  <c r="G251" i="10"/>
  <c r="E251" i="10" s="1"/>
  <c r="L239" i="10" a="1"/>
  <c r="L239" i="10" s="1"/>
  <c r="K239" i="10" a="1"/>
  <c r="K239" i="10" s="1"/>
  <c r="J239" i="10" a="1"/>
  <c r="J239" i="10" s="1"/>
  <c r="I239" i="10" a="1"/>
  <c r="I239" i="10" s="1"/>
  <c r="H239" i="10" a="1"/>
  <c r="H239" i="10" s="1"/>
  <c r="G252" i="10"/>
  <c r="E252" i="10" s="1"/>
  <c r="L240" i="10" a="1"/>
  <c r="L240" i="10" s="1"/>
  <c r="K240" i="10" a="1"/>
  <c r="K240" i="10" s="1"/>
  <c r="J240" i="10" a="1"/>
  <c r="J240" i="10" s="1"/>
  <c r="I240" i="10" a="1"/>
  <c r="I240" i="10" s="1"/>
  <c r="H240" i="10" a="1"/>
  <c r="H240" i="10" s="1"/>
  <c r="G253" i="10"/>
  <c r="E253" i="10" s="1"/>
  <c r="L241" i="10" a="1"/>
  <c r="L241" i="10" s="1"/>
  <c r="K241" i="10" a="1"/>
  <c r="K241" i="10" s="1"/>
  <c r="J241" i="10" a="1"/>
  <c r="J241" i="10" s="1"/>
  <c r="I241" i="10" a="1"/>
  <c r="I241" i="10" s="1"/>
  <c r="H241" i="10" a="1"/>
  <c r="H241" i="10" s="1"/>
  <c r="G254" i="10"/>
  <c r="E254" i="10" s="1"/>
  <c r="L242" i="10" a="1"/>
  <c r="L242" i="10" s="1"/>
  <c r="K242" i="10" a="1"/>
  <c r="K242" i="10" s="1"/>
  <c r="J242" i="10" a="1"/>
  <c r="J242" i="10" s="1"/>
  <c r="I242" i="10" a="1"/>
  <c r="I242" i="10" s="1"/>
  <c r="H242" i="10" a="1"/>
  <c r="H242" i="10" s="1"/>
  <c r="G266" i="10" l="1"/>
  <c r="E266" i="10" s="1"/>
  <c r="L254" i="10" a="1"/>
  <c r="L254" i="10" s="1"/>
  <c r="K254" i="10" a="1"/>
  <c r="K254" i="10" s="1"/>
  <c r="J254" i="10" a="1"/>
  <c r="J254" i="10" s="1"/>
  <c r="I254" i="10" a="1"/>
  <c r="I254" i="10" s="1"/>
  <c r="H254" i="10" a="1"/>
  <c r="H254" i="10" s="1"/>
  <c r="G265" i="10"/>
  <c r="E265" i="10" s="1"/>
  <c r="L253" i="10" a="1"/>
  <c r="L253" i="10" s="1"/>
  <c r="K253" i="10" a="1"/>
  <c r="K253" i="10" s="1"/>
  <c r="J253" i="10" a="1"/>
  <c r="J253" i="10" s="1"/>
  <c r="I253" i="10" a="1"/>
  <c r="I253" i="10" s="1"/>
  <c r="H253" i="10" a="1"/>
  <c r="H253" i="10" s="1"/>
  <c r="G264" i="10"/>
  <c r="E264" i="10" s="1"/>
  <c r="L252" i="10" a="1"/>
  <c r="L252" i="10" s="1"/>
  <c r="K252" i="10" a="1"/>
  <c r="K252" i="10" s="1"/>
  <c r="J252" i="10" a="1"/>
  <c r="J252" i="10" s="1"/>
  <c r="I252" i="10" a="1"/>
  <c r="I252" i="10" s="1"/>
  <c r="H252" i="10" a="1"/>
  <c r="H252" i="10" s="1"/>
  <c r="G263" i="10"/>
  <c r="E263" i="10" s="1"/>
  <c r="L251" i="10" a="1"/>
  <c r="L251" i="10" s="1"/>
  <c r="K251" i="10" a="1"/>
  <c r="K251" i="10" s="1"/>
  <c r="J251" i="10" a="1"/>
  <c r="J251" i="10" s="1"/>
  <c r="I251" i="10" a="1"/>
  <c r="I251" i="10" s="1"/>
  <c r="H251" i="10" a="1"/>
  <c r="H251" i="10" s="1"/>
  <c r="G262" i="10"/>
  <c r="E262" i="10" s="1"/>
  <c r="L250" i="10" a="1"/>
  <c r="L250" i="10" s="1"/>
  <c r="K250" i="10" a="1"/>
  <c r="K250" i="10" s="1"/>
  <c r="J250" i="10" a="1"/>
  <c r="J250" i="10" s="1"/>
  <c r="I250" i="10" a="1"/>
  <c r="I250" i="10" s="1"/>
  <c r="H250" i="10" a="1"/>
  <c r="H250" i="10" s="1"/>
  <c r="G261" i="10"/>
  <c r="E261" i="10" s="1"/>
  <c r="L249" i="10" a="1"/>
  <c r="L249" i="10" s="1"/>
  <c r="K249" i="10" a="1"/>
  <c r="K249" i="10" s="1"/>
  <c r="J249" i="10" a="1"/>
  <c r="J249" i="10" s="1"/>
  <c r="I249" i="10" a="1"/>
  <c r="I249" i="10" s="1"/>
  <c r="H249" i="10" a="1"/>
  <c r="H249" i="10" s="1"/>
  <c r="G260" i="10"/>
  <c r="E260" i="10" s="1"/>
  <c r="L248" i="10" a="1"/>
  <c r="L248" i="10" s="1"/>
  <c r="K248" i="10" a="1"/>
  <c r="K248" i="10" s="1"/>
  <c r="J248" i="10" a="1"/>
  <c r="J248" i="10" s="1"/>
  <c r="I248" i="10" a="1"/>
  <c r="I248" i="10" s="1"/>
  <c r="H248" i="10" a="1"/>
  <c r="H248" i="10" s="1"/>
  <c r="G259" i="10"/>
  <c r="E259" i="10" s="1"/>
  <c r="L247" i="10" a="1"/>
  <c r="L247" i="10" s="1"/>
  <c r="K247" i="10" a="1"/>
  <c r="K247" i="10" s="1"/>
  <c r="J247" i="10" a="1"/>
  <c r="J247" i="10" s="1"/>
  <c r="I247" i="10" a="1"/>
  <c r="I247" i="10" s="1"/>
  <c r="H247" i="10" a="1"/>
  <c r="H247" i="10" s="1"/>
  <c r="G258" i="10"/>
  <c r="E258" i="10" s="1"/>
  <c r="L246" i="10" a="1"/>
  <c r="L246" i="10" s="1"/>
  <c r="K246" i="10" a="1"/>
  <c r="K246" i="10" s="1"/>
  <c r="J246" i="10" a="1"/>
  <c r="J246" i="10" s="1"/>
  <c r="I246" i="10" a="1"/>
  <c r="I246" i="10" s="1"/>
  <c r="H246" i="10" a="1"/>
  <c r="H246" i="10" s="1"/>
  <c r="G257" i="10"/>
  <c r="E257" i="10" s="1"/>
  <c r="L245" i="10" a="1"/>
  <c r="L245" i="10" s="1"/>
  <c r="K245" i="10" a="1"/>
  <c r="K245" i="10" s="1"/>
  <c r="J245" i="10" a="1"/>
  <c r="J245" i="10" s="1"/>
  <c r="I245" i="10" a="1"/>
  <c r="I245" i="10" s="1"/>
  <c r="H245" i="10" a="1"/>
  <c r="H245" i="10" s="1"/>
  <c r="G256" i="10"/>
  <c r="E256" i="10" s="1"/>
  <c r="L244" i="10" a="1"/>
  <c r="L244" i="10" s="1"/>
  <c r="K244" i="10" a="1"/>
  <c r="K244" i="10" s="1"/>
  <c r="J244" i="10" a="1"/>
  <c r="J244" i="10" s="1"/>
  <c r="I244" i="10" a="1"/>
  <c r="I244" i="10" s="1"/>
  <c r="H244" i="10" a="1"/>
  <c r="H244" i="10" s="1"/>
  <c r="G255" i="10"/>
  <c r="E255" i="10" s="1"/>
  <c r="L243" i="10" a="1"/>
  <c r="L243" i="10" s="1"/>
  <c r="K243" i="10" a="1"/>
  <c r="K243" i="10" s="1"/>
  <c r="J243" i="10" a="1"/>
  <c r="J243" i="10" s="1"/>
  <c r="I243" i="10" a="1"/>
  <c r="I243" i="10" s="1"/>
  <c r="H243" i="10" a="1"/>
  <c r="H243" i="10" s="1"/>
  <c r="G267" i="10" l="1"/>
  <c r="E267" i="10" s="1"/>
  <c r="L255" i="10" a="1"/>
  <c r="L255" i="10" s="1"/>
  <c r="K255" i="10" a="1"/>
  <c r="K255" i="10" s="1"/>
  <c r="J255" i="10" a="1"/>
  <c r="J255" i="10" s="1"/>
  <c r="I255" i="10" a="1"/>
  <c r="I255" i="10" s="1"/>
  <c r="H255" i="10" a="1"/>
  <c r="H255" i="10" s="1"/>
  <c r="G268" i="10"/>
  <c r="E268" i="10" s="1"/>
  <c r="L256" i="10" a="1"/>
  <c r="L256" i="10" s="1"/>
  <c r="K256" i="10" a="1"/>
  <c r="K256" i="10" s="1"/>
  <c r="J256" i="10" a="1"/>
  <c r="J256" i="10" s="1"/>
  <c r="I256" i="10" a="1"/>
  <c r="I256" i="10" s="1"/>
  <c r="H256" i="10" a="1"/>
  <c r="H256" i="10" s="1"/>
  <c r="G269" i="10"/>
  <c r="E269" i="10" s="1"/>
  <c r="L257" i="10" a="1"/>
  <c r="L257" i="10" s="1"/>
  <c r="K257" i="10" a="1"/>
  <c r="K257" i="10" s="1"/>
  <c r="J257" i="10" a="1"/>
  <c r="J257" i="10" s="1"/>
  <c r="I257" i="10" a="1"/>
  <c r="I257" i="10" s="1"/>
  <c r="H257" i="10" a="1"/>
  <c r="H257" i="10" s="1"/>
  <c r="G270" i="10"/>
  <c r="E270" i="10" s="1"/>
  <c r="L258" i="10" a="1"/>
  <c r="L258" i="10" s="1"/>
  <c r="K258" i="10" a="1"/>
  <c r="K258" i="10" s="1"/>
  <c r="J258" i="10" a="1"/>
  <c r="J258" i="10" s="1"/>
  <c r="I258" i="10" a="1"/>
  <c r="I258" i="10" s="1"/>
  <c r="H258" i="10" a="1"/>
  <c r="H258" i="10" s="1"/>
  <c r="G271" i="10"/>
  <c r="E271" i="10" s="1"/>
  <c r="L259" i="10" a="1"/>
  <c r="L259" i="10" s="1"/>
  <c r="K259" i="10" a="1"/>
  <c r="K259" i="10" s="1"/>
  <c r="J259" i="10" a="1"/>
  <c r="J259" i="10" s="1"/>
  <c r="I259" i="10" a="1"/>
  <c r="I259" i="10" s="1"/>
  <c r="H259" i="10" a="1"/>
  <c r="H259" i="10" s="1"/>
  <c r="G272" i="10"/>
  <c r="E272" i="10" s="1"/>
  <c r="L260" i="10" a="1"/>
  <c r="L260" i="10" s="1"/>
  <c r="K260" i="10" a="1"/>
  <c r="K260" i="10" s="1"/>
  <c r="J260" i="10" a="1"/>
  <c r="J260" i="10" s="1"/>
  <c r="I260" i="10" a="1"/>
  <c r="I260" i="10" s="1"/>
  <c r="H260" i="10" a="1"/>
  <c r="H260" i="10" s="1"/>
  <c r="G273" i="10"/>
  <c r="E273" i="10" s="1"/>
  <c r="L261" i="10" a="1"/>
  <c r="L261" i="10" s="1"/>
  <c r="K261" i="10" a="1"/>
  <c r="K261" i="10" s="1"/>
  <c r="J261" i="10" a="1"/>
  <c r="J261" i="10" s="1"/>
  <c r="I261" i="10" a="1"/>
  <c r="I261" i="10" s="1"/>
  <c r="H261" i="10" a="1"/>
  <c r="H261" i="10" s="1"/>
  <c r="G274" i="10"/>
  <c r="E274" i="10" s="1"/>
  <c r="L262" i="10" a="1"/>
  <c r="L262" i="10" s="1"/>
  <c r="K262" i="10" a="1"/>
  <c r="K262" i="10" s="1"/>
  <c r="J262" i="10" a="1"/>
  <c r="J262" i="10" s="1"/>
  <c r="I262" i="10" a="1"/>
  <c r="I262" i="10" s="1"/>
  <c r="H262" i="10" a="1"/>
  <c r="H262" i="10" s="1"/>
  <c r="G275" i="10"/>
  <c r="E275" i="10" s="1"/>
  <c r="L263" i="10" a="1"/>
  <c r="L263" i="10" s="1"/>
  <c r="K263" i="10" a="1"/>
  <c r="K263" i="10" s="1"/>
  <c r="J263" i="10" a="1"/>
  <c r="J263" i="10" s="1"/>
  <c r="I263" i="10" a="1"/>
  <c r="I263" i="10" s="1"/>
  <c r="H263" i="10" a="1"/>
  <c r="H263" i="10" s="1"/>
  <c r="G276" i="10"/>
  <c r="E276" i="10" s="1"/>
  <c r="L264" i="10" a="1"/>
  <c r="L264" i="10" s="1"/>
  <c r="K264" i="10" a="1"/>
  <c r="K264" i="10" s="1"/>
  <c r="J264" i="10" a="1"/>
  <c r="J264" i="10" s="1"/>
  <c r="I264" i="10" a="1"/>
  <c r="I264" i="10" s="1"/>
  <c r="H264" i="10" a="1"/>
  <c r="H264" i="10" s="1"/>
  <c r="G277" i="10"/>
  <c r="E277" i="10" s="1"/>
  <c r="L265" i="10" a="1"/>
  <c r="L265" i="10" s="1"/>
  <c r="K265" i="10" a="1"/>
  <c r="K265" i="10" s="1"/>
  <c r="J265" i="10" a="1"/>
  <c r="J265" i="10" s="1"/>
  <c r="I265" i="10" a="1"/>
  <c r="I265" i="10" s="1"/>
  <c r="H265" i="10" a="1"/>
  <c r="H265" i="10" s="1"/>
  <c r="G278" i="10"/>
  <c r="E278" i="10" s="1"/>
  <c r="L266" i="10" a="1"/>
  <c r="L266" i="10" s="1"/>
  <c r="K266" i="10" a="1"/>
  <c r="K266" i="10" s="1"/>
  <c r="J266" i="10" a="1"/>
  <c r="J266" i="10" s="1"/>
  <c r="I266" i="10" a="1"/>
  <c r="I266" i="10" s="1"/>
  <c r="H266" i="10" a="1"/>
  <c r="H266" i="10" s="1"/>
  <c r="G290" i="10" l="1"/>
  <c r="E290" i="10" s="1"/>
  <c r="L278" i="10" a="1"/>
  <c r="L278" i="10" s="1"/>
  <c r="K278" i="10" a="1"/>
  <c r="K278" i="10" s="1"/>
  <c r="J278" i="10" a="1"/>
  <c r="J278" i="10" s="1"/>
  <c r="I278" i="10" a="1"/>
  <c r="I278" i="10" s="1"/>
  <c r="H278" i="10" a="1"/>
  <c r="H278" i="10" s="1"/>
  <c r="G289" i="10"/>
  <c r="E289" i="10" s="1"/>
  <c r="L277" i="10" a="1"/>
  <c r="L277" i="10" s="1"/>
  <c r="K277" i="10" a="1"/>
  <c r="K277" i="10" s="1"/>
  <c r="J277" i="10" a="1"/>
  <c r="J277" i="10" s="1"/>
  <c r="I277" i="10" a="1"/>
  <c r="I277" i="10" s="1"/>
  <c r="H277" i="10" a="1"/>
  <c r="H277" i="10" s="1"/>
  <c r="G288" i="10"/>
  <c r="E288" i="10" s="1"/>
  <c r="L276" i="10" a="1"/>
  <c r="L276" i="10" s="1"/>
  <c r="K276" i="10" a="1"/>
  <c r="K276" i="10" s="1"/>
  <c r="J276" i="10" a="1"/>
  <c r="J276" i="10" s="1"/>
  <c r="I276" i="10" a="1"/>
  <c r="I276" i="10" s="1"/>
  <c r="H276" i="10" a="1"/>
  <c r="H276" i="10" s="1"/>
  <c r="G287" i="10"/>
  <c r="E287" i="10" s="1"/>
  <c r="L275" i="10" a="1"/>
  <c r="L275" i="10" s="1"/>
  <c r="K275" i="10" a="1"/>
  <c r="K275" i="10" s="1"/>
  <c r="J275" i="10" a="1"/>
  <c r="J275" i="10" s="1"/>
  <c r="I275" i="10" a="1"/>
  <c r="I275" i="10" s="1"/>
  <c r="H275" i="10" a="1"/>
  <c r="H275" i="10" s="1"/>
  <c r="G286" i="10"/>
  <c r="E286" i="10" s="1"/>
  <c r="L274" i="10" a="1"/>
  <c r="L274" i="10" s="1"/>
  <c r="K274" i="10" a="1"/>
  <c r="K274" i="10" s="1"/>
  <c r="J274" i="10" a="1"/>
  <c r="J274" i="10" s="1"/>
  <c r="I274" i="10" a="1"/>
  <c r="I274" i="10" s="1"/>
  <c r="H274" i="10" a="1"/>
  <c r="H274" i="10" s="1"/>
  <c r="G285" i="10"/>
  <c r="E285" i="10" s="1"/>
  <c r="L273" i="10" a="1"/>
  <c r="L273" i="10" s="1"/>
  <c r="K273" i="10" a="1"/>
  <c r="K273" i="10" s="1"/>
  <c r="J273" i="10" a="1"/>
  <c r="J273" i="10" s="1"/>
  <c r="I273" i="10" a="1"/>
  <c r="I273" i="10" s="1"/>
  <c r="H273" i="10" a="1"/>
  <c r="H273" i="10" s="1"/>
  <c r="G284" i="10"/>
  <c r="E284" i="10" s="1"/>
  <c r="L272" i="10" a="1"/>
  <c r="L272" i="10" s="1"/>
  <c r="K272" i="10" a="1"/>
  <c r="K272" i="10" s="1"/>
  <c r="J272" i="10" a="1"/>
  <c r="J272" i="10" s="1"/>
  <c r="I272" i="10" a="1"/>
  <c r="I272" i="10" s="1"/>
  <c r="H272" i="10" a="1"/>
  <c r="H272" i="10" s="1"/>
  <c r="G283" i="10"/>
  <c r="E283" i="10" s="1"/>
  <c r="L271" i="10" a="1"/>
  <c r="L271" i="10" s="1"/>
  <c r="K271" i="10" a="1"/>
  <c r="K271" i="10" s="1"/>
  <c r="J271" i="10" a="1"/>
  <c r="J271" i="10" s="1"/>
  <c r="I271" i="10" a="1"/>
  <c r="I271" i="10" s="1"/>
  <c r="H271" i="10" a="1"/>
  <c r="H271" i="10" s="1"/>
  <c r="G282" i="10"/>
  <c r="E282" i="10" s="1"/>
  <c r="L270" i="10" a="1"/>
  <c r="L270" i="10" s="1"/>
  <c r="K270" i="10" a="1"/>
  <c r="K270" i="10" s="1"/>
  <c r="J270" i="10" a="1"/>
  <c r="J270" i="10" s="1"/>
  <c r="I270" i="10" a="1"/>
  <c r="I270" i="10" s="1"/>
  <c r="H270" i="10" a="1"/>
  <c r="H270" i="10" s="1"/>
  <c r="G281" i="10"/>
  <c r="E281" i="10" s="1"/>
  <c r="L269" i="10" a="1"/>
  <c r="L269" i="10" s="1"/>
  <c r="K269" i="10" a="1"/>
  <c r="K269" i="10" s="1"/>
  <c r="J269" i="10" a="1"/>
  <c r="J269" i="10" s="1"/>
  <c r="I269" i="10" a="1"/>
  <c r="I269" i="10" s="1"/>
  <c r="H269" i="10" a="1"/>
  <c r="H269" i="10" s="1"/>
  <c r="G280" i="10"/>
  <c r="E280" i="10" s="1"/>
  <c r="L268" i="10" a="1"/>
  <c r="L268" i="10" s="1"/>
  <c r="K268" i="10" a="1"/>
  <c r="K268" i="10" s="1"/>
  <c r="J268" i="10" a="1"/>
  <c r="J268" i="10" s="1"/>
  <c r="I268" i="10" a="1"/>
  <c r="I268" i="10" s="1"/>
  <c r="H268" i="10" a="1"/>
  <c r="H268" i="10" s="1"/>
  <c r="G279" i="10"/>
  <c r="E279" i="10" s="1"/>
  <c r="L267" i="10" a="1"/>
  <c r="L267" i="10" s="1"/>
  <c r="K267" i="10" a="1"/>
  <c r="K267" i="10" s="1"/>
  <c r="J267" i="10" a="1"/>
  <c r="J267" i="10" s="1"/>
  <c r="I267" i="10" a="1"/>
  <c r="I267" i="10" s="1"/>
  <c r="H267" i="10" a="1"/>
  <c r="H267" i="10" s="1"/>
  <c r="G291" i="10" l="1"/>
  <c r="E291" i="10" s="1"/>
  <c r="L279" i="10" a="1"/>
  <c r="L279" i="10" s="1"/>
  <c r="K279" i="10" a="1"/>
  <c r="K279" i="10" s="1"/>
  <c r="J279" i="10" a="1"/>
  <c r="J279" i="10" s="1"/>
  <c r="I279" i="10" a="1"/>
  <c r="I279" i="10" s="1"/>
  <c r="H279" i="10" a="1"/>
  <c r="H279" i="10" s="1"/>
  <c r="G292" i="10"/>
  <c r="E292" i="10" s="1"/>
  <c r="L280" i="10" a="1"/>
  <c r="L280" i="10" s="1"/>
  <c r="K280" i="10" a="1"/>
  <c r="K280" i="10" s="1"/>
  <c r="J280" i="10" a="1"/>
  <c r="J280" i="10" s="1"/>
  <c r="I280" i="10" a="1"/>
  <c r="I280" i="10" s="1"/>
  <c r="H280" i="10" a="1"/>
  <c r="H280" i="10" s="1"/>
  <c r="G293" i="10"/>
  <c r="E293" i="10" s="1"/>
  <c r="L281" i="10" a="1"/>
  <c r="L281" i="10" s="1"/>
  <c r="K281" i="10" a="1"/>
  <c r="K281" i="10" s="1"/>
  <c r="J281" i="10" a="1"/>
  <c r="J281" i="10" s="1"/>
  <c r="I281" i="10" a="1"/>
  <c r="I281" i="10" s="1"/>
  <c r="H281" i="10" a="1"/>
  <c r="H281" i="10" s="1"/>
  <c r="G294" i="10"/>
  <c r="E294" i="10" s="1"/>
  <c r="L282" i="10" a="1"/>
  <c r="L282" i="10" s="1"/>
  <c r="K282" i="10" a="1"/>
  <c r="K282" i="10" s="1"/>
  <c r="J282" i="10" a="1"/>
  <c r="J282" i="10" s="1"/>
  <c r="I282" i="10" a="1"/>
  <c r="I282" i="10" s="1"/>
  <c r="H282" i="10" a="1"/>
  <c r="H282" i="10" s="1"/>
  <c r="G295" i="10"/>
  <c r="E295" i="10" s="1"/>
  <c r="L283" i="10" a="1"/>
  <c r="L283" i="10" s="1"/>
  <c r="K283" i="10" a="1"/>
  <c r="K283" i="10" s="1"/>
  <c r="J283" i="10" a="1"/>
  <c r="J283" i="10" s="1"/>
  <c r="I283" i="10" a="1"/>
  <c r="I283" i="10" s="1"/>
  <c r="H283" i="10" a="1"/>
  <c r="H283" i="10" s="1"/>
  <c r="G296" i="10"/>
  <c r="E296" i="10" s="1"/>
  <c r="L284" i="10" a="1"/>
  <c r="L284" i="10" s="1"/>
  <c r="K284" i="10" a="1"/>
  <c r="K284" i="10" s="1"/>
  <c r="J284" i="10" a="1"/>
  <c r="J284" i="10" s="1"/>
  <c r="I284" i="10" a="1"/>
  <c r="I284" i="10" s="1"/>
  <c r="H284" i="10" a="1"/>
  <c r="H284" i="10" s="1"/>
  <c r="G297" i="10"/>
  <c r="E297" i="10" s="1"/>
  <c r="L285" i="10" a="1"/>
  <c r="L285" i="10" s="1"/>
  <c r="K285" i="10" a="1"/>
  <c r="K285" i="10" s="1"/>
  <c r="J285" i="10" a="1"/>
  <c r="J285" i="10" s="1"/>
  <c r="I285" i="10" a="1"/>
  <c r="I285" i="10" s="1"/>
  <c r="H285" i="10" a="1"/>
  <c r="H285" i="10" s="1"/>
  <c r="G298" i="10"/>
  <c r="E298" i="10" s="1"/>
  <c r="L286" i="10" a="1"/>
  <c r="L286" i="10" s="1"/>
  <c r="K286" i="10" a="1"/>
  <c r="K286" i="10" s="1"/>
  <c r="J286" i="10" a="1"/>
  <c r="J286" i="10" s="1"/>
  <c r="I286" i="10" a="1"/>
  <c r="I286" i="10" s="1"/>
  <c r="H286" i="10" a="1"/>
  <c r="H286" i="10" s="1"/>
  <c r="G299" i="10"/>
  <c r="E299" i="10" s="1"/>
  <c r="L287" i="10" a="1"/>
  <c r="L287" i="10" s="1"/>
  <c r="K287" i="10" a="1"/>
  <c r="K287" i="10" s="1"/>
  <c r="J287" i="10" a="1"/>
  <c r="J287" i="10" s="1"/>
  <c r="I287" i="10" a="1"/>
  <c r="I287" i="10" s="1"/>
  <c r="H287" i="10" a="1"/>
  <c r="H287" i="10" s="1"/>
  <c r="G300" i="10"/>
  <c r="E300" i="10" s="1"/>
  <c r="L288" i="10" a="1"/>
  <c r="L288" i="10" s="1"/>
  <c r="K288" i="10" a="1"/>
  <c r="K288" i="10" s="1"/>
  <c r="J288" i="10" a="1"/>
  <c r="J288" i="10" s="1"/>
  <c r="I288" i="10" a="1"/>
  <c r="I288" i="10" s="1"/>
  <c r="H288" i="10" a="1"/>
  <c r="H288" i="10" s="1"/>
  <c r="G301" i="10"/>
  <c r="E301" i="10" s="1"/>
  <c r="L289" i="10" a="1"/>
  <c r="L289" i="10" s="1"/>
  <c r="K289" i="10" a="1"/>
  <c r="K289" i="10" s="1"/>
  <c r="J289" i="10" a="1"/>
  <c r="J289" i="10" s="1"/>
  <c r="I289" i="10" a="1"/>
  <c r="I289" i="10" s="1"/>
  <c r="H289" i="10" a="1"/>
  <c r="H289" i="10" s="1"/>
  <c r="G302" i="10"/>
  <c r="E302" i="10" s="1"/>
  <c r="L290" i="10" a="1"/>
  <c r="L290" i="10" s="1"/>
  <c r="K290" i="10" a="1"/>
  <c r="K290" i="10" s="1"/>
  <c r="J290" i="10" a="1"/>
  <c r="J290" i="10" s="1"/>
  <c r="I290" i="10" a="1"/>
  <c r="I290" i="10" s="1"/>
  <c r="H290" i="10" a="1"/>
  <c r="H290" i="10" s="1"/>
  <c r="G314" i="10" l="1"/>
  <c r="E314" i="10" s="1"/>
  <c r="L302" i="10" a="1"/>
  <c r="L302" i="10" s="1"/>
  <c r="K302" i="10" a="1"/>
  <c r="K302" i="10" s="1"/>
  <c r="J302" i="10" a="1"/>
  <c r="J302" i="10" s="1"/>
  <c r="I302" i="10" a="1"/>
  <c r="I302" i="10" s="1"/>
  <c r="H302" i="10" a="1"/>
  <c r="H302" i="10" s="1"/>
  <c r="G313" i="10"/>
  <c r="E313" i="10" s="1"/>
  <c r="L301" i="10" a="1"/>
  <c r="L301" i="10" s="1"/>
  <c r="K301" i="10" a="1"/>
  <c r="K301" i="10" s="1"/>
  <c r="J301" i="10" a="1"/>
  <c r="J301" i="10" s="1"/>
  <c r="I301" i="10" a="1"/>
  <c r="I301" i="10" s="1"/>
  <c r="H301" i="10" a="1"/>
  <c r="H301" i="10" s="1"/>
  <c r="G312" i="10"/>
  <c r="E312" i="10" s="1"/>
  <c r="L300" i="10" a="1"/>
  <c r="L300" i="10" s="1"/>
  <c r="K300" i="10" a="1"/>
  <c r="K300" i="10" s="1"/>
  <c r="J300" i="10" a="1"/>
  <c r="J300" i="10" s="1"/>
  <c r="I300" i="10" a="1"/>
  <c r="I300" i="10" s="1"/>
  <c r="H300" i="10" a="1"/>
  <c r="H300" i="10" s="1"/>
  <c r="G311" i="10"/>
  <c r="E311" i="10" s="1"/>
  <c r="L299" i="10" a="1"/>
  <c r="L299" i="10" s="1"/>
  <c r="K299" i="10" a="1"/>
  <c r="K299" i="10" s="1"/>
  <c r="J299" i="10" a="1"/>
  <c r="J299" i="10" s="1"/>
  <c r="I299" i="10" a="1"/>
  <c r="I299" i="10" s="1"/>
  <c r="H299" i="10" a="1"/>
  <c r="H299" i="10" s="1"/>
  <c r="G310" i="10"/>
  <c r="E310" i="10" s="1"/>
  <c r="L298" i="10" a="1"/>
  <c r="L298" i="10" s="1"/>
  <c r="K298" i="10" a="1"/>
  <c r="K298" i="10" s="1"/>
  <c r="J298" i="10" a="1"/>
  <c r="J298" i="10" s="1"/>
  <c r="I298" i="10" a="1"/>
  <c r="I298" i="10" s="1"/>
  <c r="H298" i="10" a="1"/>
  <c r="H298" i="10" s="1"/>
  <c r="G309" i="10"/>
  <c r="E309" i="10" s="1"/>
  <c r="L297" i="10" a="1"/>
  <c r="L297" i="10" s="1"/>
  <c r="K297" i="10" a="1"/>
  <c r="K297" i="10" s="1"/>
  <c r="J297" i="10" a="1"/>
  <c r="J297" i="10" s="1"/>
  <c r="I297" i="10" a="1"/>
  <c r="I297" i="10" s="1"/>
  <c r="H297" i="10" a="1"/>
  <c r="H297" i="10" s="1"/>
  <c r="G308" i="10"/>
  <c r="E308" i="10" s="1"/>
  <c r="L296" i="10" a="1"/>
  <c r="L296" i="10" s="1"/>
  <c r="K296" i="10" a="1"/>
  <c r="K296" i="10" s="1"/>
  <c r="J296" i="10" a="1"/>
  <c r="J296" i="10" s="1"/>
  <c r="I296" i="10" a="1"/>
  <c r="I296" i="10" s="1"/>
  <c r="H296" i="10" a="1"/>
  <c r="H296" i="10" s="1"/>
  <c r="G307" i="10"/>
  <c r="E307" i="10" s="1"/>
  <c r="L295" i="10" a="1"/>
  <c r="L295" i="10" s="1"/>
  <c r="K295" i="10" a="1"/>
  <c r="K295" i="10" s="1"/>
  <c r="J295" i="10" a="1"/>
  <c r="J295" i="10" s="1"/>
  <c r="I295" i="10" a="1"/>
  <c r="I295" i="10" s="1"/>
  <c r="H295" i="10" a="1"/>
  <c r="H295" i="10" s="1"/>
  <c r="G306" i="10"/>
  <c r="E306" i="10" s="1"/>
  <c r="L294" i="10" a="1"/>
  <c r="L294" i="10" s="1"/>
  <c r="K294" i="10" a="1"/>
  <c r="K294" i="10" s="1"/>
  <c r="J294" i="10" a="1"/>
  <c r="J294" i="10" s="1"/>
  <c r="I294" i="10" a="1"/>
  <c r="I294" i="10" s="1"/>
  <c r="H294" i="10" a="1"/>
  <c r="H294" i="10" s="1"/>
  <c r="G305" i="10"/>
  <c r="E305" i="10" s="1"/>
  <c r="L293" i="10" a="1"/>
  <c r="L293" i="10" s="1"/>
  <c r="K293" i="10" a="1"/>
  <c r="K293" i="10" s="1"/>
  <c r="J293" i="10" a="1"/>
  <c r="J293" i="10" s="1"/>
  <c r="I293" i="10" a="1"/>
  <c r="I293" i="10" s="1"/>
  <c r="H293" i="10" a="1"/>
  <c r="H293" i="10" s="1"/>
  <c r="G304" i="10"/>
  <c r="E304" i="10" s="1"/>
  <c r="L292" i="10" a="1"/>
  <c r="L292" i="10" s="1"/>
  <c r="K292" i="10" a="1"/>
  <c r="K292" i="10" s="1"/>
  <c r="J292" i="10" a="1"/>
  <c r="J292" i="10" s="1"/>
  <c r="I292" i="10" a="1"/>
  <c r="I292" i="10" s="1"/>
  <c r="H292" i="10" a="1"/>
  <c r="H292" i="10" s="1"/>
  <c r="G303" i="10"/>
  <c r="E303" i="10" s="1"/>
  <c r="L291" i="10" a="1"/>
  <c r="L291" i="10" s="1"/>
  <c r="K291" i="10" a="1"/>
  <c r="K291" i="10" s="1"/>
  <c r="J291" i="10" a="1"/>
  <c r="J291" i="10" s="1"/>
  <c r="I291" i="10" a="1"/>
  <c r="I291" i="10" s="1"/>
  <c r="H291" i="10" a="1"/>
  <c r="H291" i="10" s="1"/>
  <c r="G315" i="10" l="1"/>
  <c r="E315" i="10" s="1"/>
  <c r="L303" i="10" a="1"/>
  <c r="L303" i="10" s="1"/>
  <c r="K303" i="10" a="1"/>
  <c r="K303" i="10" s="1"/>
  <c r="J303" i="10" a="1"/>
  <c r="J303" i="10" s="1"/>
  <c r="I303" i="10" a="1"/>
  <c r="I303" i="10" s="1"/>
  <c r="H303" i="10" a="1"/>
  <c r="H303" i="10" s="1"/>
  <c r="G316" i="10"/>
  <c r="E316" i="10" s="1"/>
  <c r="L304" i="10" a="1"/>
  <c r="L304" i="10" s="1"/>
  <c r="K304" i="10" a="1"/>
  <c r="K304" i="10" s="1"/>
  <c r="J304" i="10" a="1"/>
  <c r="J304" i="10" s="1"/>
  <c r="I304" i="10" a="1"/>
  <c r="I304" i="10" s="1"/>
  <c r="H304" i="10" a="1"/>
  <c r="H304" i="10" s="1"/>
  <c r="G317" i="10"/>
  <c r="E317" i="10" s="1"/>
  <c r="L305" i="10" a="1"/>
  <c r="L305" i="10" s="1"/>
  <c r="K305" i="10" a="1"/>
  <c r="K305" i="10" s="1"/>
  <c r="J305" i="10" a="1"/>
  <c r="J305" i="10" s="1"/>
  <c r="I305" i="10" a="1"/>
  <c r="I305" i="10" s="1"/>
  <c r="H305" i="10" a="1"/>
  <c r="H305" i="10" s="1"/>
  <c r="G318" i="10"/>
  <c r="E318" i="10" s="1"/>
  <c r="L306" i="10" a="1"/>
  <c r="L306" i="10" s="1"/>
  <c r="K306" i="10" a="1"/>
  <c r="K306" i="10" s="1"/>
  <c r="J306" i="10" a="1"/>
  <c r="J306" i="10" s="1"/>
  <c r="I306" i="10" a="1"/>
  <c r="I306" i="10" s="1"/>
  <c r="H306" i="10" a="1"/>
  <c r="H306" i="10" s="1"/>
  <c r="G319" i="10"/>
  <c r="E319" i="10" s="1"/>
  <c r="L307" i="10" a="1"/>
  <c r="L307" i="10" s="1"/>
  <c r="K307" i="10" a="1"/>
  <c r="K307" i="10" s="1"/>
  <c r="J307" i="10" a="1"/>
  <c r="J307" i="10" s="1"/>
  <c r="I307" i="10" a="1"/>
  <c r="I307" i="10" s="1"/>
  <c r="H307" i="10" a="1"/>
  <c r="H307" i="10" s="1"/>
  <c r="G320" i="10"/>
  <c r="E320" i="10" s="1"/>
  <c r="L308" i="10" a="1"/>
  <c r="L308" i="10" s="1"/>
  <c r="K308" i="10" a="1"/>
  <c r="K308" i="10" s="1"/>
  <c r="J308" i="10" a="1"/>
  <c r="J308" i="10" s="1"/>
  <c r="I308" i="10" a="1"/>
  <c r="I308" i="10" s="1"/>
  <c r="H308" i="10" a="1"/>
  <c r="H308" i="10" s="1"/>
  <c r="G321" i="10"/>
  <c r="E321" i="10" s="1"/>
  <c r="L309" i="10" a="1"/>
  <c r="L309" i="10" s="1"/>
  <c r="K309" i="10" a="1"/>
  <c r="K309" i="10" s="1"/>
  <c r="J309" i="10" a="1"/>
  <c r="J309" i="10" s="1"/>
  <c r="I309" i="10" a="1"/>
  <c r="I309" i="10" s="1"/>
  <c r="H309" i="10" a="1"/>
  <c r="H309" i="10" s="1"/>
  <c r="G322" i="10"/>
  <c r="E322" i="10" s="1"/>
  <c r="L310" i="10" a="1"/>
  <c r="L310" i="10" s="1"/>
  <c r="K310" i="10" a="1"/>
  <c r="K310" i="10" s="1"/>
  <c r="J310" i="10" a="1"/>
  <c r="J310" i="10" s="1"/>
  <c r="I310" i="10" a="1"/>
  <c r="I310" i="10" s="1"/>
  <c r="H310" i="10" a="1"/>
  <c r="H310" i="10" s="1"/>
  <c r="G323" i="10"/>
  <c r="E323" i="10" s="1"/>
  <c r="L311" i="10" a="1"/>
  <c r="L311" i="10" s="1"/>
  <c r="K311" i="10" a="1"/>
  <c r="K311" i="10" s="1"/>
  <c r="J311" i="10" a="1"/>
  <c r="J311" i="10" s="1"/>
  <c r="I311" i="10" a="1"/>
  <c r="I311" i="10" s="1"/>
  <c r="H311" i="10" a="1"/>
  <c r="H311" i="10" s="1"/>
  <c r="G324" i="10"/>
  <c r="E324" i="10" s="1"/>
  <c r="L312" i="10" a="1"/>
  <c r="L312" i="10" s="1"/>
  <c r="K312" i="10" a="1"/>
  <c r="K312" i="10" s="1"/>
  <c r="J312" i="10" a="1"/>
  <c r="J312" i="10" s="1"/>
  <c r="I312" i="10" a="1"/>
  <c r="I312" i="10" s="1"/>
  <c r="H312" i="10" a="1"/>
  <c r="H312" i="10" s="1"/>
  <c r="G325" i="10"/>
  <c r="E325" i="10" s="1"/>
  <c r="L313" i="10" a="1"/>
  <c r="L313" i="10" s="1"/>
  <c r="K313" i="10" a="1"/>
  <c r="K313" i="10" s="1"/>
  <c r="J313" i="10" a="1"/>
  <c r="J313" i="10" s="1"/>
  <c r="I313" i="10" a="1"/>
  <c r="I313" i="10" s="1"/>
  <c r="H313" i="10" a="1"/>
  <c r="H313" i="10" s="1"/>
  <c r="G326" i="10"/>
  <c r="E326" i="10" s="1"/>
  <c r="L314" i="10" a="1"/>
  <c r="L314" i="10" s="1"/>
  <c r="K314" i="10" a="1"/>
  <c r="K314" i="10" s="1"/>
  <c r="J314" i="10" a="1"/>
  <c r="J314" i="10" s="1"/>
  <c r="I314" i="10" a="1"/>
  <c r="I314" i="10" s="1"/>
  <c r="H314" i="10" a="1"/>
  <c r="H314" i="10" s="1"/>
  <c r="G338" i="10" l="1"/>
  <c r="E338" i="10" s="1"/>
  <c r="L326" i="10" a="1"/>
  <c r="L326" i="10" s="1"/>
  <c r="K326" i="10" a="1"/>
  <c r="K326" i="10" s="1"/>
  <c r="J326" i="10" a="1"/>
  <c r="J326" i="10" s="1"/>
  <c r="I326" i="10" a="1"/>
  <c r="I326" i="10" s="1"/>
  <c r="H326" i="10" a="1"/>
  <c r="H326" i="10" s="1"/>
  <c r="G337" i="10"/>
  <c r="E337" i="10" s="1"/>
  <c r="L325" i="10" a="1"/>
  <c r="L325" i="10" s="1"/>
  <c r="K325" i="10" a="1"/>
  <c r="K325" i="10" s="1"/>
  <c r="J325" i="10" a="1"/>
  <c r="J325" i="10" s="1"/>
  <c r="I325" i="10" a="1"/>
  <c r="I325" i="10" s="1"/>
  <c r="H325" i="10" a="1"/>
  <c r="H325" i="10" s="1"/>
  <c r="G336" i="10"/>
  <c r="E336" i="10" s="1"/>
  <c r="L324" i="10" a="1"/>
  <c r="L324" i="10" s="1"/>
  <c r="K324" i="10" a="1"/>
  <c r="K324" i="10" s="1"/>
  <c r="J324" i="10" a="1"/>
  <c r="J324" i="10" s="1"/>
  <c r="I324" i="10" a="1"/>
  <c r="I324" i="10" s="1"/>
  <c r="H324" i="10" a="1"/>
  <c r="H324" i="10" s="1"/>
  <c r="G335" i="10"/>
  <c r="E335" i="10" s="1"/>
  <c r="L323" i="10" a="1"/>
  <c r="L323" i="10" s="1"/>
  <c r="K323" i="10" a="1"/>
  <c r="K323" i="10" s="1"/>
  <c r="J323" i="10" a="1"/>
  <c r="J323" i="10" s="1"/>
  <c r="I323" i="10" a="1"/>
  <c r="I323" i="10" s="1"/>
  <c r="H323" i="10" a="1"/>
  <c r="H323" i="10" s="1"/>
  <c r="G334" i="10"/>
  <c r="E334" i="10" s="1"/>
  <c r="L322" i="10" a="1"/>
  <c r="L322" i="10" s="1"/>
  <c r="K322" i="10" a="1"/>
  <c r="K322" i="10" s="1"/>
  <c r="J322" i="10" a="1"/>
  <c r="J322" i="10" s="1"/>
  <c r="I322" i="10" a="1"/>
  <c r="I322" i="10" s="1"/>
  <c r="H322" i="10" a="1"/>
  <c r="H322" i="10" s="1"/>
  <c r="G333" i="10"/>
  <c r="E333" i="10" s="1"/>
  <c r="L321" i="10" a="1"/>
  <c r="L321" i="10" s="1"/>
  <c r="K321" i="10" a="1"/>
  <c r="K321" i="10" s="1"/>
  <c r="J321" i="10" a="1"/>
  <c r="J321" i="10" s="1"/>
  <c r="I321" i="10" a="1"/>
  <c r="I321" i="10" s="1"/>
  <c r="H321" i="10" a="1"/>
  <c r="H321" i="10" s="1"/>
  <c r="G332" i="10"/>
  <c r="E332" i="10" s="1"/>
  <c r="L320" i="10" a="1"/>
  <c r="L320" i="10" s="1"/>
  <c r="K320" i="10" a="1"/>
  <c r="K320" i="10" s="1"/>
  <c r="J320" i="10" a="1"/>
  <c r="J320" i="10" s="1"/>
  <c r="I320" i="10" a="1"/>
  <c r="I320" i="10" s="1"/>
  <c r="H320" i="10" a="1"/>
  <c r="H320" i="10" s="1"/>
  <c r="G331" i="10"/>
  <c r="E331" i="10" s="1"/>
  <c r="L319" i="10" a="1"/>
  <c r="L319" i="10" s="1"/>
  <c r="K319" i="10" a="1"/>
  <c r="K319" i="10" s="1"/>
  <c r="J319" i="10" a="1"/>
  <c r="J319" i="10" s="1"/>
  <c r="I319" i="10" a="1"/>
  <c r="I319" i="10" s="1"/>
  <c r="H319" i="10" a="1"/>
  <c r="H319" i="10" s="1"/>
  <c r="G330" i="10"/>
  <c r="E330" i="10" s="1"/>
  <c r="L318" i="10" a="1"/>
  <c r="L318" i="10" s="1"/>
  <c r="K318" i="10" a="1"/>
  <c r="K318" i="10" s="1"/>
  <c r="J318" i="10" a="1"/>
  <c r="J318" i="10" s="1"/>
  <c r="I318" i="10" a="1"/>
  <c r="I318" i="10" s="1"/>
  <c r="H318" i="10" a="1"/>
  <c r="H318" i="10" s="1"/>
  <c r="G329" i="10"/>
  <c r="E329" i="10" s="1"/>
  <c r="L317" i="10" a="1"/>
  <c r="L317" i="10" s="1"/>
  <c r="K317" i="10" a="1"/>
  <c r="K317" i="10" s="1"/>
  <c r="J317" i="10" a="1"/>
  <c r="J317" i="10" s="1"/>
  <c r="I317" i="10" a="1"/>
  <c r="I317" i="10" s="1"/>
  <c r="H317" i="10" a="1"/>
  <c r="H317" i="10" s="1"/>
  <c r="G328" i="10"/>
  <c r="E328" i="10" s="1"/>
  <c r="L316" i="10" a="1"/>
  <c r="L316" i="10" s="1"/>
  <c r="K316" i="10" a="1"/>
  <c r="K316" i="10" s="1"/>
  <c r="J316" i="10" a="1"/>
  <c r="J316" i="10" s="1"/>
  <c r="I316" i="10" a="1"/>
  <c r="I316" i="10" s="1"/>
  <c r="H316" i="10" a="1"/>
  <c r="H316" i="10" s="1"/>
  <c r="G327" i="10"/>
  <c r="E327" i="10" s="1"/>
  <c r="L315" i="10" a="1"/>
  <c r="L315" i="10" s="1"/>
  <c r="K315" i="10" a="1"/>
  <c r="K315" i="10" s="1"/>
  <c r="J315" i="10" a="1"/>
  <c r="J315" i="10" s="1"/>
  <c r="I315" i="10" a="1"/>
  <c r="I315" i="10" s="1"/>
  <c r="H315" i="10" a="1"/>
  <c r="H315" i="10" s="1"/>
  <c r="G339" i="10" l="1"/>
  <c r="E339" i="10" s="1"/>
  <c r="L327" i="10" a="1"/>
  <c r="L327" i="10" s="1"/>
  <c r="K327" i="10" a="1"/>
  <c r="K327" i="10" s="1"/>
  <c r="J327" i="10" a="1"/>
  <c r="J327" i="10" s="1"/>
  <c r="I327" i="10" a="1"/>
  <c r="I327" i="10" s="1"/>
  <c r="H327" i="10" a="1"/>
  <c r="H327" i="10" s="1"/>
  <c r="G340" i="10"/>
  <c r="E340" i="10" s="1"/>
  <c r="L328" i="10" a="1"/>
  <c r="L328" i="10" s="1"/>
  <c r="K328" i="10" a="1"/>
  <c r="K328" i="10" s="1"/>
  <c r="J328" i="10" a="1"/>
  <c r="J328" i="10" s="1"/>
  <c r="I328" i="10" a="1"/>
  <c r="I328" i="10" s="1"/>
  <c r="H328" i="10" a="1"/>
  <c r="H328" i="10" s="1"/>
  <c r="G341" i="10"/>
  <c r="E341" i="10" s="1"/>
  <c r="L329" i="10" a="1"/>
  <c r="L329" i="10" s="1"/>
  <c r="K329" i="10" a="1"/>
  <c r="K329" i="10" s="1"/>
  <c r="J329" i="10" a="1"/>
  <c r="J329" i="10" s="1"/>
  <c r="I329" i="10" a="1"/>
  <c r="I329" i="10" s="1"/>
  <c r="H329" i="10" a="1"/>
  <c r="H329" i="10" s="1"/>
  <c r="G342" i="10"/>
  <c r="E342" i="10" s="1"/>
  <c r="L330" i="10" a="1"/>
  <c r="L330" i="10" s="1"/>
  <c r="K330" i="10" a="1"/>
  <c r="K330" i="10" s="1"/>
  <c r="J330" i="10" a="1"/>
  <c r="J330" i="10" s="1"/>
  <c r="I330" i="10" a="1"/>
  <c r="I330" i="10" s="1"/>
  <c r="H330" i="10" a="1"/>
  <c r="H330" i="10" s="1"/>
  <c r="G343" i="10"/>
  <c r="E343" i="10" s="1"/>
  <c r="L331" i="10" a="1"/>
  <c r="L331" i="10" s="1"/>
  <c r="K331" i="10" a="1"/>
  <c r="K331" i="10" s="1"/>
  <c r="J331" i="10" a="1"/>
  <c r="J331" i="10" s="1"/>
  <c r="I331" i="10" a="1"/>
  <c r="I331" i="10" s="1"/>
  <c r="H331" i="10" a="1"/>
  <c r="H331" i="10" s="1"/>
  <c r="G344" i="10"/>
  <c r="E344" i="10" s="1"/>
  <c r="L332" i="10" a="1"/>
  <c r="L332" i="10" s="1"/>
  <c r="K332" i="10" a="1"/>
  <c r="K332" i="10" s="1"/>
  <c r="J332" i="10" a="1"/>
  <c r="J332" i="10" s="1"/>
  <c r="I332" i="10" a="1"/>
  <c r="I332" i="10" s="1"/>
  <c r="H332" i="10" a="1"/>
  <c r="H332" i="10" s="1"/>
  <c r="G345" i="10"/>
  <c r="E345" i="10" s="1"/>
  <c r="L333" i="10" a="1"/>
  <c r="L333" i="10" s="1"/>
  <c r="K333" i="10" a="1"/>
  <c r="K333" i="10" s="1"/>
  <c r="J333" i="10" a="1"/>
  <c r="J333" i="10" s="1"/>
  <c r="I333" i="10" a="1"/>
  <c r="I333" i="10" s="1"/>
  <c r="H333" i="10" a="1"/>
  <c r="H333" i="10" s="1"/>
  <c r="G346" i="10"/>
  <c r="E346" i="10" s="1"/>
  <c r="L334" i="10" a="1"/>
  <c r="L334" i="10" s="1"/>
  <c r="K334" i="10" a="1"/>
  <c r="K334" i="10" s="1"/>
  <c r="J334" i="10" a="1"/>
  <c r="J334" i="10" s="1"/>
  <c r="I334" i="10" a="1"/>
  <c r="I334" i="10" s="1"/>
  <c r="H334" i="10" a="1"/>
  <c r="H334" i="10" s="1"/>
  <c r="G347" i="10"/>
  <c r="E347" i="10" s="1"/>
  <c r="L335" i="10" a="1"/>
  <c r="L335" i="10" s="1"/>
  <c r="K335" i="10" a="1"/>
  <c r="K335" i="10" s="1"/>
  <c r="J335" i="10" a="1"/>
  <c r="J335" i="10" s="1"/>
  <c r="I335" i="10" a="1"/>
  <c r="I335" i="10" s="1"/>
  <c r="H335" i="10" a="1"/>
  <c r="H335" i="10" s="1"/>
  <c r="G348" i="10"/>
  <c r="E348" i="10" s="1"/>
  <c r="L336" i="10" a="1"/>
  <c r="L336" i="10" s="1"/>
  <c r="K336" i="10" a="1"/>
  <c r="K336" i="10" s="1"/>
  <c r="J336" i="10" a="1"/>
  <c r="J336" i="10" s="1"/>
  <c r="I336" i="10" a="1"/>
  <c r="I336" i="10" s="1"/>
  <c r="H336" i="10" a="1"/>
  <c r="H336" i="10" s="1"/>
  <c r="G349" i="10"/>
  <c r="E349" i="10" s="1"/>
  <c r="L337" i="10" a="1"/>
  <c r="L337" i="10" s="1"/>
  <c r="K337" i="10" a="1"/>
  <c r="K337" i="10" s="1"/>
  <c r="J337" i="10" a="1"/>
  <c r="J337" i="10" s="1"/>
  <c r="I337" i="10" a="1"/>
  <c r="I337" i="10" s="1"/>
  <c r="H337" i="10" a="1"/>
  <c r="H337" i="10" s="1"/>
  <c r="G350" i="10"/>
  <c r="E350" i="10" s="1"/>
  <c r="L338" i="10" a="1"/>
  <c r="L338" i="10" s="1"/>
  <c r="K338" i="10" a="1"/>
  <c r="K338" i="10" s="1"/>
  <c r="J338" i="10" a="1"/>
  <c r="J338" i="10" s="1"/>
  <c r="I338" i="10" a="1"/>
  <c r="I338" i="10" s="1"/>
  <c r="H338" i="10" a="1"/>
  <c r="H338" i="10" s="1"/>
  <c r="G362" i="10" l="1"/>
  <c r="E362" i="10" s="1"/>
  <c r="L350" i="10" a="1"/>
  <c r="L350" i="10" s="1"/>
  <c r="K350" i="10" a="1"/>
  <c r="K350" i="10" s="1"/>
  <c r="J350" i="10" a="1"/>
  <c r="J350" i="10" s="1"/>
  <c r="I350" i="10" a="1"/>
  <c r="I350" i="10" s="1"/>
  <c r="H350" i="10" a="1"/>
  <c r="H350" i="10" s="1"/>
  <c r="G361" i="10"/>
  <c r="E361" i="10" s="1"/>
  <c r="L349" i="10" a="1"/>
  <c r="L349" i="10" s="1"/>
  <c r="K349" i="10" a="1"/>
  <c r="K349" i="10" s="1"/>
  <c r="J349" i="10" a="1"/>
  <c r="J349" i="10" s="1"/>
  <c r="I349" i="10" a="1"/>
  <c r="I349" i="10" s="1"/>
  <c r="H349" i="10" a="1"/>
  <c r="H349" i="10" s="1"/>
  <c r="G360" i="10"/>
  <c r="E360" i="10" s="1"/>
  <c r="L348" i="10" a="1"/>
  <c r="L348" i="10" s="1"/>
  <c r="K348" i="10" a="1"/>
  <c r="K348" i="10" s="1"/>
  <c r="J348" i="10" a="1"/>
  <c r="J348" i="10" s="1"/>
  <c r="I348" i="10" a="1"/>
  <c r="I348" i="10" s="1"/>
  <c r="H348" i="10" a="1"/>
  <c r="H348" i="10" s="1"/>
  <c r="G359" i="10"/>
  <c r="E359" i="10" s="1"/>
  <c r="L347" i="10" a="1"/>
  <c r="L347" i="10" s="1"/>
  <c r="K347" i="10" a="1"/>
  <c r="K347" i="10" s="1"/>
  <c r="J347" i="10" a="1"/>
  <c r="J347" i="10" s="1"/>
  <c r="I347" i="10" a="1"/>
  <c r="I347" i="10" s="1"/>
  <c r="H347" i="10" a="1"/>
  <c r="H347" i="10" s="1"/>
  <c r="G358" i="10"/>
  <c r="E358" i="10" s="1"/>
  <c r="L346" i="10" a="1"/>
  <c r="L346" i="10" s="1"/>
  <c r="K346" i="10" a="1"/>
  <c r="K346" i="10" s="1"/>
  <c r="J346" i="10" a="1"/>
  <c r="J346" i="10" s="1"/>
  <c r="I346" i="10" a="1"/>
  <c r="I346" i="10" s="1"/>
  <c r="H346" i="10" a="1"/>
  <c r="H346" i="10" s="1"/>
  <c r="G357" i="10"/>
  <c r="E357" i="10" s="1"/>
  <c r="L345" i="10" a="1"/>
  <c r="L345" i="10" s="1"/>
  <c r="K345" i="10" a="1"/>
  <c r="K345" i="10" s="1"/>
  <c r="J345" i="10" a="1"/>
  <c r="J345" i="10" s="1"/>
  <c r="I345" i="10" a="1"/>
  <c r="I345" i="10" s="1"/>
  <c r="H345" i="10" a="1"/>
  <c r="H345" i="10" s="1"/>
  <c r="G356" i="10"/>
  <c r="E356" i="10" s="1"/>
  <c r="L344" i="10" a="1"/>
  <c r="L344" i="10" s="1"/>
  <c r="K344" i="10" a="1"/>
  <c r="K344" i="10" s="1"/>
  <c r="J344" i="10" a="1"/>
  <c r="J344" i="10" s="1"/>
  <c r="I344" i="10" a="1"/>
  <c r="I344" i="10" s="1"/>
  <c r="H344" i="10" a="1"/>
  <c r="H344" i="10" s="1"/>
  <c r="G355" i="10"/>
  <c r="E355" i="10" s="1"/>
  <c r="L343" i="10" a="1"/>
  <c r="L343" i="10" s="1"/>
  <c r="K343" i="10" a="1"/>
  <c r="K343" i="10" s="1"/>
  <c r="J343" i="10" a="1"/>
  <c r="J343" i="10" s="1"/>
  <c r="I343" i="10" a="1"/>
  <c r="I343" i="10" s="1"/>
  <c r="H343" i="10" a="1"/>
  <c r="H343" i="10" s="1"/>
  <c r="G354" i="10"/>
  <c r="E354" i="10" s="1"/>
  <c r="L342" i="10" a="1"/>
  <c r="L342" i="10" s="1"/>
  <c r="K342" i="10" a="1"/>
  <c r="K342" i="10" s="1"/>
  <c r="J342" i="10" a="1"/>
  <c r="J342" i="10" s="1"/>
  <c r="I342" i="10" a="1"/>
  <c r="I342" i="10" s="1"/>
  <c r="H342" i="10" a="1"/>
  <c r="H342" i="10" s="1"/>
  <c r="G353" i="10"/>
  <c r="E353" i="10" s="1"/>
  <c r="L341" i="10" a="1"/>
  <c r="L341" i="10" s="1"/>
  <c r="K341" i="10" a="1"/>
  <c r="K341" i="10" s="1"/>
  <c r="J341" i="10" a="1"/>
  <c r="J341" i="10" s="1"/>
  <c r="I341" i="10" a="1"/>
  <c r="I341" i="10" s="1"/>
  <c r="H341" i="10" a="1"/>
  <c r="H341" i="10" s="1"/>
  <c r="G352" i="10"/>
  <c r="E352" i="10" s="1"/>
  <c r="L340" i="10" a="1"/>
  <c r="L340" i="10" s="1"/>
  <c r="K340" i="10" a="1"/>
  <c r="K340" i="10" s="1"/>
  <c r="J340" i="10" a="1"/>
  <c r="J340" i="10" s="1"/>
  <c r="I340" i="10" a="1"/>
  <c r="I340" i="10" s="1"/>
  <c r="H340" i="10" a="1"/>
  <c r="H340" i="10" s="1"/>
  <c r="G351" i="10"/>
  <c r="E351" i="10" s="1"/>
  <c r="L339" i="10" a="1"/>
  <c r="L339" i="10" s="1"/>
  <c r="K339" i="10" a="1"/>
  <c r="K339" i="10" s="1"/>
  <c r="J339" i="10" a="1"/>
  <c r="J339" i="10" s="1"/>
  <c r="I339" i="10" a="1"/>
  <c r="I339" i="10" s="1"/>
  <c r="H339" i="10" a="1"/>
  <c r="H339" i="10" s="1"/>
  <c r="G363" i="10" l="1"/>
  <c r="E363" i="10" s="1"/>
  <c r="L351" i="10" a="1"/>
  <c r="L351" i="10" s="1"/>
  <c r="K351" i="10" a="1"/>
  <c r="K351" i="10" s="1"/>
  <c r="J351" i="10" a="1"/>
  <c r="J351" i="10" s="1"/>
  <c r="I351" i="10" a="1"/>
  <c r="I351" i="10" s="1"/>
  <c r="H351" i="10" a="1"/>
  <c r="H351" i="10" s="1"/>
  <c r="G364" i="10"/>
  <c r="E364" i="10" s="1"/>
  <c r="L352" i="10" a="1"/>
  <c r="L352" i="10" s="1"/>
  <c r="K352" i="10" a="1"/>
  <c r="K352" i="10" s="1"/>
  <c r="J352" i="10" a="1"/>
  <c r="J352" i="10" s="1"/>
  <c r="I352" i="10" a="1"/>
  <c r="I352" i="10" s="1"/>
  <c r="H352" i="10" a="1"/>
  <c r="H352" i="10" s="1"/>
  <c r="G365" i="10"/>
  <c r="E365" i="10" s="1"/>
  <c r="L353" i="10" a="1"/>
  <c r="L353" i="10" s="1"/>
  <c r="K353" i="10" a="1"/>
  <c r="K353" i="10" s="1"/>
  <c r="J353" i="10" a="1"/>
  <c r="J353" i="10" s="1"/>
  <c r="I353" i="10" a="1"/>
  <c r="I353" i="10" s="1"/>
  <c r="H353" i="10" a="1"/>
  <c r="H353" i="10" s="1"/>
  <c r="G366" i="10"/>
  <c r="E366" i="10" s="1"/>
  <c r="L354" i="10" a="1"/>
  <c r="L354" i="10" s="1"/>
  <c r="K354" i="10" a="1"/>
  <c r="K354" i="10" s="1"/>
  <c r="J354" i="10" a="1"/>
  <c r="J354" i="10" s="1"/>
  <c r="I354" i="10" a="1"/>
  <c r="I354" i="10" s="1"/>
  <c r="H354" i="10" a="1"/>
  <c r="H354" i="10" s="1"/>
  <c r="G367" i="10"/>
  <c r="E367" i="10" s="1"/>
  <c r="L355" i="10" a="1"/>
  <c r="L355" i="10" s="1"/>
  <c r="K355" i="10" a="1"/>
  <c r="K355" i="10" s="1"/>
  <c r="J355" i="10" a="1"/>
  <c r="J355" i="10" s="1"/>
  <c r="I355" i="10" a="1"/>
  <c r="I355" i="10" s="1"/>
  <c r="H355" i="10" a="1"/>
  <c r="H355" i="10" s="1"/>
  <c r="G368" i="10"/>
  <c r="E368" i="10" s="1"/>
  <c r="L356" i="10" a="1"/>
  <c r="L356" i="10" s="1"/>
  <c r="K356" i="10" a="1"/>
  <c r="K356" i="10" s="1"/>
  <c r="J356" i="10" a="1"/>
  <c r="J356" i="10" s="1"/>
  <c r="I356" i="10" a="1"/>
  <c r="I356" i="10" s="1"/>
  <c r="H356" i="10" a="1"/>
  <c r="H356" i="10" s="1"/>
  <c r="G369" i="10"/>
  <c r="E369" i="10" s="1"/>
  <c r="L357" i="10" a="1"/>
  <c r="L357" i="10" s="1"/>
  <c r="K357" i="10" a="1"/>
  <c r="K357" i="10" s="1"/>
  <c r="J357" i="10" a="1"/>
  <c r="J357" i="10" s="1"/>
  <c r="I357" i="10" a="1"/>
  <c r="I357" i="10" s="1"/>
  <c r="H357" i="10" a="1"/>
  <c r="H357" i="10" s="1"/>
  <c r="G370" i="10"/>
  <c r="E370" i="10" s="1"/>
  <c r="L358" i="10" a="1"/>
  <c r="L358" i="10" s="1"/>
  <c r="K358" i="10" a="1"/>
  <c r="K358" i="10" s="1"/>
  <c r="J358" i="10" a="1"/>
  <c r="J358" i="10" s="1"/>
  <c r="I358" i="10" a="1"/>
  <c r="I358" i="10" s="1"/>
  <c r="H358" i="10" a="1"/>
  <c r="H358" i="10" s="1"/>
  <c r="G371" i="10"/>
  <c r="E371" i="10" s="1"/>
  <c r="L359" i="10" a="1"/>
  <c r="L359" i="10" s="1"/>
  <c r="K359" i="10" a="1"/>
  <c r="K359" i="10" s="1"/>
  <c r="J359" i="10" a="1"/>
  <c r="J359" i="10" s="1"/>
  <c r="I359" i="10" a="1"/>
  <c r="I359" i="10" s="1"/>
  <c r="H359" i="10" a="1"/>
  <c r="H359" i="10" s="1"/>
  <c r="G372" i="10"/>
  <c r="E372" i="10" s="1"/>
  <c r="L360" i="10" a="1"/>
  <c r="L360" i="10" s="1"/>
  <c r="K360" i="10" a="1"/>
  <c r="K360" i="10" s="1"/>
  <c r="J360" i="10" a="1"/>
  <c r="J360" i="10" s="1"/>
  <c r="I360" i="10" a="1"/>
  <c r="I360" i="10" s="1"/>
  <c r="H360" i="10" a="1"/>
  <c r="H360" i="10" s="1"/>
  <c r="G373" i="10"/>
  <c r="E373" i="10" s="1"/>
  <c r="L361" i="10" a="1"/>
  <c r="L361" i="10" s="1"/>
  <c r="K361" i="10" a="1"/>
  <c r="K361" i="10" s="1"/>
  <c r="J361" i="10" a="1"/>
  <c r="J361" i="10" s="1"/>
  <c r="I361" i="10" a="1"/>
  <c r="I361" i="10" s="1"/>
  <c r="H361" i="10" a="1"/>
  <c r="H361" i="10" s="1"/>
  <c r="G374" i="10"/>
  <c r="E374" i="10" s="1"/>
  <c r="L362" i="10" a="1"/>
  <c r="L362" i="10" s="1"/>
  <c r="K362" i="10" a="1"/>
  <c r="K362" i="10" s="1"/>
  <c r="J362" i="10" a="1"/>
  <c r="J362" i="10" s="1"/>
  <c r="I362" i="10" a="1"/>
  <c r="I362" i="10" s="1"/>
  <c r="H362" i="10" a="1"/>
  <c r="H362" i="10" s="1"/>
  <c r="G386" i="10" l="1"/>
  <c r="E386" i="10" s="1"/>
  <c r="L374" i="10" a="1"/>
  <c r="L374" i="10" s="1"/>
  <c r="K374" i="10" a="1"/>
  <c r="K374" i="10" s="1"/>
  <c r="J374" i="10" a="1"/>
  <c r="J374" i="10" s="1"/>
  <c r="I374" i="10" a="1"/>
  <c r="I374" i="10" s="1"/>
  <c r="H374" i="10" a="1"/>
  <c r="H374" i="10" s="1"/>
  <c r="G385" i="10"/>
  <c r="E385" i="10" s="1"/>
  <c r="L373" i="10" a="1"/>
  <c r="L373" i="10" s="1"/>
  <c r="K373" i="10" a="1"/>
  <c r="K373" i="10" s="1"/>
  <c r="J373" i="10" a="1"/>
  <c r="J373" i="10" s="1"/>
  <c r="I373" i="10" a="1"/>
  <c r="I373" i="10" s="1"/>
  <c r="H373" i="10" a="1"/>
  <c r="H373" i="10" s="1"/>
  <c r="G384" i="10"/>
  <c r="E384" i="10" s="1"/>
  <c r="L372" i="10" a="1"/>
  <c r="L372" i="10" s="1"/>
  <c r="K372" i="10" a="1"/>
  <c r="K372" i="10" s="1"/>
  <c r="J372" i="10" a="1"/>
  <c r="J372" i="10" s="1"/>
  <c r="I372" i="10" a="1"/>
  <c r="I372" i="10" s="1"/>
  <c r="H372" i="10" a="1"/>
  <c r="H372" i="10" s="1"/>
  <c r="G383" i="10"/>
  <c r="E383" i="10" s="1"/>
  <c r="L371" i="10" a="1"/>
  <c r="L371" i="10" s="1"/>
  <c r="K371" i="10" a="1"/>
  <c r="K371" i="10" s="1"/>
  <c r="J371" i="10" a="1"/>
  <c r="J371" i="10" s="1"/>
  <c r="I371" i="10" a="1"/>
  <c r="I371" i="10" s="1"/>
  <c r="H371" i="10" a="1"/>
  <c r="H371" i="10" s="1"/>
  <c r="G382" i="10"/>
  <c r="E382" i="10" s="1"/>
  <c r="L370" i="10" a="1"/>
  <c r="L370" i="10" s="1"/>
  <c r="K370" i="10" a="1"/>
  <c r="K370" i="10" s="1"/>
  <c r="J370" i="10" a="1"/>
  <c r="J370" i="10" s="1"/>
  <c r="I370" i="10" a="1"/>
  <c r="I370" i="10" s="1"/>
  <c r="H370" i="10" a="1"/>
  <c r="H370" i="10" s="1"/>
  <c r="G381" i="10"/>
  <c r="E381" i="10" s="1"/>
  <c r="L369" i="10" a="1"/>
  <c r="L369" i="10" s="1"/>
  <c r="K369" i="10" a="1"/>
  <c r="K369" i="10" s="1"/>
  <c r="J369" i="10" a="1"/>
  <c r="J369" i="10" s="1"/>
  <c r="I369" i="10" a="1"/>
  <c r="I369" i="10" s="1"/>
  <c r="H369" i="10" a="1"/>
  <c r="H369" i="10" s="1"/>
  <c r="G380" i="10"/>
  <c r="E380" i="10" s="1"/>
  <c r="L368" i="10" a="1"/>
  <c r="L368" i="10" s="1"/>
  <c r="K368" i="10" a="1"/>
  <c r="K368" i="10" s="1"/>
  <c r="J368" i="10" a="1"/>
  <c r="J368" i="10" s="1"/>
  <c r="I368" i="10" a="1"/>
  <c r="I368" i="10" s="1"/>
  <c r="H368" i="10" a="1"/>
  <c r="H368" i="10" s="1"/>
  <c r="G379" i="10"/>
  <c r="E379" i="10" s="1"/>
  <c r="L367" i="10" a="1"/>
  <c r="L367" i="10" s="1"/>
  <c r="K367" i="10" a="1"/>
  <c r="K367" i="10" s="1"/>
  <c r="J367" i="10" a="1"/>
  <c r="J367" i="10" s="1"/>
  <c r="I367" i="10" a="1"/>
  <c r="I367" i="10" s="1"/>
  <c r="H367" i="10" a="1"/>
  <c r="H367" i="10" s="1"/>
  <c r="G378" i="10"/>
  <c r="E378" i="10" s="1"/>
  <c r="L366" i="10" a="1"/>
  <c r="L366" i="10" s="1"/>
  <c r="K366" i="10" a="1"/>
  <c r="K366" i="10" s="1"/>
  <c r="J366" i="10" a="1"/>
  <c r="J366" i="10" s="1"/>
  <c r="I366" i="10" a="1"/>
  <c r="I366" i="10" s="1"/>
  <c r="H366" i="10" a="1"/>
  <c r="H366" i="10" s="1"/>
  <c r="G377" i="10"/>
  <c r="E377" i="10" s="1"/>
  <c r="L365" i="10" a="1"/>
  <c r="L365" i="10" s="1"/>
  <c r="K365" i="10" a="1"/>
  <c r="K365" i="10" s="1"/>
  <c r="J365" i="10" a="1"/>
  <c r="J365" i="10" s="1"/>
  <c r="I365" i="10" a="1"/>
  <c r="I365" i="10" s="1"/>
  <c r="H365" i="10" a="1"/>
  <c r="H365" i="10" s="1"/>
  <c r="G376" i="10"/>
  <c r="E376" i="10" s="1"/>
  <c r="L364" i="10" a="1"/>
  <c r="L364" i="10" s="1"/>
  <c r="K364" i="10" a="1"/>
  <c r="K364" i="10" s="1"/>
  <c r="J364" i="10" a="1"/>
  <c r="J364" i="10" s="1"/>
  <c r="I364" i="10" a="1"/>
  <c r="I364" i="10" s="1"/>
  <c r="H364" i="10" a="1"/>
  <c r="H364" i="10" s="1"/>
  <c r="G375" i="10"/>
  <c r="E375" i="10" s="1"/>
  <c r="L363" i="10" a="1"/>
  <c r="L363" i="10" s="1"/>
  <c r="K363" i="10" a="1"/>
  <c r="K363" i="10" s="1"/>
  <c r="J363" i="10" a="1"/>
  <c r="J363" i="10" s="1"/>
  <c r="I363" i="10" a="1"/>
  <c r="I363" i="10" s="1"/>
  <c r="H363" i="10" a="1"/>
  <c r="H363" i="10" s="1"/>
  <c r="G387" i="10" l="1"/>
  <c r="E387" i="10" s="1"/>
  <c r="L375" i="10" a="1"/>
  <c r="L375" i="10" s="1"/>
  <c r="K375" i="10" a="1"/>
  <c r="K375" i="10" s="1"/>
  <c r="J375" i="10" a="1"/>
  <c r="J375" i="10" s="1"/>
  <c r="I375" i="10" a="1"/>
  <c r="I375" i="10" s="1"/>
  <c r="H375" i="10" a="1"/>
  <c r="H375" i="10" s="1"/>
  <c r="G388" i="10"/>
  <c r="E388" i="10" s="1"/>
  <c r="L376" i="10" a="1"/>
  <c r="L376" i="10" s="1"/>
  <c r="K376" i="10" a="1"/>
  <c r="K376" i="10" s="1"/>
  <c r="J376" i="10" a="1"/>
  <c r="J376" i="10" s="1"/>
  <c r="I376" i="10" a="1"/>
  <c r="I376" i="10" s="1"/>
  <c r="H376" i="10" a="1"/>
  <c r="H376" i="10" s="1"/>
  <c r="G389" i="10"/>
  <c r="E389" i="10" s="1"/>
  <c r="L377" i="10" a="1"/>
  <c r="L377" i="10" s="1"/>
  <c r="K377" i="10" a="1"/>
  <c r="K377" i="10" s="1"/>
  <c r="J377" i="10" a="1"/>
  <c r="J377" i="10" s="1"/>
  <c r="I377" i="10" a="1"/>
  <c r="I377" i="10" s="1"/>
  <c r="H377" i="10" a="1"/>
  <c r="H377" i="10" s="1"/>
  <c r="G390" i="10"/>
  <c r="E390" i="10" s="1"/>
  <c r="L378" i="10" a="1"/>
  <c r="L378" i="10" s="1"/>
  <c r="K378" i="10" a="1"/>
  <c r="K378" i="10" s="1"/>
  <c r="J378" i="10" a="1"/>
  <c r="J378" i="10" s="1"/>
  <c r="I378" i="10" a="1"/>
  <c r="I378" i="10" s="1"/>
  <c r="H378" i="10" a="1"/>
  <c r="H378" i="10" s="1"/>
  <c r="G391" i="10"/>
  <c r="E391" i="10" s="1"/>
  <c r="L379" i="10" a="1"/>
  <c r="L379" i="10" s="1"/>
  <c r="K379" i="10" a="1"/>
  <c r="K379" i="10" s="1"/>
  <c r="J379" i="10" a="1"/>
  <c r="J379" i="10" s="1"/>
  <c r="I379" i="10" a="1"/>
  <c r="I379" i="10" s="1"/>
  <c r="H379" i="10" a="1"/>
  <c r="H379" i="10" s="1"/>
  <c r="G392" i="10"/>
  <c r="E392" i="10" s="1"/>
  <c r="L380" i="10" a="1"/>
  <c r="L380" i="10" s="1"/>
  <c r="K380" i="10" a="1"/>
  <c r="K380" i="10" s="1"/>
  <c r="J380" i="10" a="1"/>
  <c r="J380" i="10" s="1"/>
  <c r="I380" i="10" a="1"/>
  <c r="I380" i="10" s="1"/>
  <c r="H380" i="10" a="1"/>
  <c r="H380" i="10" s="1"/>
  <c r="G393" i="10"/>
  <c r="E393" i="10" s="1"/>
  <c r="L381" i="10" a="1"/>
  <c r="L381" i="10" s="1"/>
  <c r="K381" i="10" a="1"/>
  <c r="K381" i="10" s="1"/>
  <c r="J381" i="10" a="1"/>
  <c r="J381" i="10" s="1"/>
  <c r="I381" i="10" a="1"/>
  <c r="I381" i="10" s="1"/>
  <c r="H381" i="10" a="1"/>
  <c r="H381" i="10" s="1"/>
  <c r="G394" i="10"/>
  <c r="E394" i="10" s="1"/>
  <c r="L382" i="10" a="1"/>
  <c r="L382" i="10" s="1"/>
  <c r="K382" i="10" a="1"/>
  <c r="K382" i="10" s="1"/>
  <c r="J382" i="10" a="1"/>
  <c r="J382" i="10" s="1"/>
  <c r="I382" i="10" a="1"/>
  <c r="I382" i="10" s="1"/>
  <c r="H382" i="10" a="1"/>
  <c r="H382" i="10" s="1"/>
  <c r="G395" i="10"/>
  <c r="E395" i="10" s="1"/>
  <c r="L383" i="10" a="1"/>
  <c r="L383" i="10" s="1"/>
  <c r="K383" i="10" a="1"/>
  <c r="K383" i="10" s="1"/>
  <c r="J383" i="10" a="1"/>
  <c r="J383" i="10" s="1"/>
  <c r="I383" i="10" a="1"/>
  <c r="I383" i="10" s="1"/>
  <c r="H383" i="10" a="1"/>
  <c r="H383" i="10" s="1"/>
  <c r="G396" i="10"/>
  <c r="E396" i="10" s="1"/>
  <c r="L384" i="10" a="1"/>
  <c r="L384" i="10" s="1"/>
  <c r="K384" i="10" a="1"/>
  <c r="K384" i="10" s="1"/>
  <c r="J384" i="10" a="1"/>
  <c r="J384" i="10" s="1"/>
  <c r="I384" i="10" a="1"/>
  <c r="I384" i="10" s="1"/>
  <c r="H384" i="10" a="1"/>
  <c r="H384" i="10" s="1"/>
  <c r="G397" i="10"/>
  <c r="E397" i="10" s="1"/>
  <c r="L385" i="10" a="1"/>
  <c r="L385" i="10" s="1"/>
  <c r="K385" i="10" a="1"/>
  <c r="K385" i="10" s="1"/>
  <c r="J385" i="10" a="1"/>
  <c r="J385" i="10" s="1"/>
  <c r="I385" i="10" a="1"/>
  <c r="I385" i="10" s="1"/>
  <c r="H385" i="10" a="1"/>
  <c r="H385" i="10" s="1"/>
  <c r="G398" i="10"/>
  <c r="E398" i="10" s="1"/>
  <c r="L386" i="10" a="1"/>
  <c r="L386" i="10" s="1"/>
  <c r="K386" i="10" a="1"/>
  <c r="K386" i="10" s="1"/>
  <c r="J386" i="10" a="1"/>
  <c r="J386" i="10" s="1"/>
  <c r="I386" i="10" a="1"/>
  <c r="I386" i="10" s="1"/>
  <c r="H386" i="10" a="1"/>
  <c r="H386" i="10" s="1"/>
  <c r="G410" i="10" l="1"/>
  <c r="E410" i="10" s="1"/>
  <c r="L398" i="10" a="1"/>
  <c r="L398" i="10" s="1"/>
  <c r="K398" i="10" a="1"/>
  <c r="K398" i="10" s="1"/>
  <c r="J398" i="10" a="1"/>
  <c r="J398" i="10" s="1"/>
  <c r="I398" i="10" a="1"/>
  <c r="I398" i="10" s="1"/>
  <c r="H398" i="10" a="1"/>
  <c r="H398" i="10" s="1"/>
  <c r="G409" i="10"/>
  <c r="E409" i="10" s="1"/>
  <c r="L397" i="10" a="1"/>
  <c r="L397" i="10" s="1"/>
  <c r="K397" i="10" a="1"/>
  <c r="K397" i="10" s="1"/>
  <c r="J397" i="10" a="1"/>
  <c r="J397" i="10" s="1"/>
  <c r="I397" i="10" a="1"/>
  <c r="I397" i="10" s="1"/>
  <c r="H397" i="10" a="1"/>
  <c r="H397" i="10" s="1"/>
  <c r="G408" i="10"/>
  <c r="E408" i="10" s="1"/>
  <c r="L396" i="10" a="1"/>
  <c r="L396" i="10" s="1"/>
  <c r="K396" i="10" a="1"/>
  <c r="K396" i="10" s="1"/>
  <c r="J396" i="10" a="1"/>
  <c r="J396" i="10" s="1"/>
  <c r="I396" i="10" a="1"/>
  <c r="I396" i="10" s="1"/>
  <c r="H396" i="10" a="1"/>
  <c r="H396" i="10" s="1"/>
  <c r="G407" i="10"/>
  <c r="E407" i="10" s="1"/>
  <c r="L395" i="10" a="1"/>
  <c r="L395" i="10" s="1"/>
  <c r="K395" i="10" a="1"/>
  <c r="K395" i="10" s="1"/>
  <c r="J395" i="10" a="1"/>
  <c r="J395" i="10" s="1"/>
  <c r="I395" i="10" a="1"/>
  <c r="I395" i="10" s="1"/>
  <c r="H395" i="10" a="1"/>
  <c r="H395" i="10" s="1"/>
  <c r="G406" i="10"/>
  <c r="E406" i="10" s="1"/>
  <c r="L394" i="10" a="1"/>
  <c r="L394" i="10" s="1"/>
  <c r="K394" i="10" a="1"/>
  <c r="K394" i="10" s="1"/>
  <c r="J394" i="10" a="1"/>
  <c r="J394" i="10" s="1"/>
  <c r="I394" i="10" a="1"/>
  <c r="I394" i="10" s="1"/>
  <c r="H394" i="10" a="1"/>
  <c r="H394" i="10" s="1"/>
  <c r="G405" i="10"/>
  <c r="E405" i="10" s="1"/>
  <c r="L393" i="10" a="1"/>
  <c r="L393" i="10" s="1"/>
  <c r="K393" i="10" a="1"/>
  <c r="K393" i="10" s="1"/>
  <c r="J393" i="10" a="1"/>
  <c r="J393" i="10" s="1"/>
  <c r="I393" i="10" a="1"/>
  <c r="I393" i="10" s="1"/>
  <c r="H393" i="10" a="1"/>
  <c r="H393" i="10" s="1"/>
  <c r="G404" i="10"/>
  <c r="E404" i="10" s="1"/>
  <c r="L392" i="10" a="1"/>
  <c r="L392" i="10" s="1"/>
  <c r="K392" i="10" a="1"/>
  <c r="K392" i="10" s="1"/>
  <c r="J392" i="10" a="1"/>
  <c r="J392" i="10" s="1"/>
  <c r="I392" i="10" a="1"/>
  <c r="I392" i="10" s="1"/>
  <c r="H392" i="10" a="1"/>
  <c r="H392" i="10" s="1"/>
  <c r="G403" i="10"/>
  <c r="E403" i="10" s="1"/>
  <c r="L391" i="10" a="1"/>
  <c r="L391" i="10" s="1"/>
  <c r="K391" i="10" a="1"/>
  <c r="K391" i="10" s="1"/>
  <c r="J391" i="10" a="1"/>
  <c r="J391" i="10" s="1"/>
  <c r="I391" i="10" a="1"/>
  <c r="I391" i="10" s="1"/>
  <c r="H391" i="10" a="1"/>
  <c r="H391" i="10" s="1"/>
  <c r="G402" i="10"/>
  <c r="E402" i="10" s="1"/>
  <c r="L390" i="10" a="1"/>
  <c r="L390" i="10" s="1"/>
  <c r="K390" i="10" a="1"/>
  <c r="K390" i="10" s="1"/>
  <c r="J390" i="10" a="1"/>
  <c r="J390" i="10" s="1"/>
  <c r="I390" i="10" a="1"/>
  <c r="I390" i="10" s="1"/>
  <c r="H390" i="10" a="1"/>
  <c r="H390" i="10" s="1"/>
  <c r="G401" i="10"/>
  <c r="E401" i="10" s="1"/>
  <c r="L389" i="10" a="1"/>
  <c r="L389" i="10" s="1"/>
  <c r="K389" i="10" a="1"/>
  <c r="K389" i="10" s="1"/>
  <c r="J389" i="10" a="1"/>
  <c r="J389" i="10" s="1"/>
  <c r="I389" i="10" a="1"/>
  <c r="I389" i="10" s="1"/>
  <c r="H389" i="10" a="1"/>
  <c r="H389" i="10" s="1"/>
  <c r="G400" i="10"/>
  <c r="E400" i="10" s="1"/>
  <c r="L388" i="10" a="1"/>
  <c r="L388" i="10" s="1"/>
  <c r="K388" i="10" a="1"/>
  <c r="K388" i="10" s="1"/>
  <c r="J388" i="10" a="1"/>
  <c r="J388" i="10" s="1"/>
  <c r="I388" i="10" a="1"/>
  <c r="I388" i="10" s="1"/>
  <c r="H388" i="10" a="1"/>
  <c r="H388" i="10" s="1"/>
  <c r="G399" i="10"/>
  <c r="E399" i="10" s="1"/>
  <c r="L387" i="10" a="1"/>
  <c r="L387" i="10" s="1"/>
  <c r="K387" i="10" a="1"/>
  <c r="K387" i="10" s="1"/>
  <c r="J387" i="10" a="1"/>
  <c r="J387" i="10" s="1"/>
  <c r="I387" i="10" a="1"/>
  <c r="I387" i="10" s="1"/>
  <c r="H387" i="10" a="1"/>
  <c r="H387" i="10" s="1"/>
  <c r="G411" i="10" l="1"/>
  <c r="E411" i="10" s="1"/>
  <c r="L399" i="10" a="1"/>
  <c r="L399" i="10" s="1"/>
  <c r="K399" i="10" a="1"/>
  <c r="K399" i="10" s="1"/>
  <c r="J399" i="10" a="1"/>
  <c r="J399" i="10" s="1"/>
  <c r="I399" i="10" a="1"/>
  <c r="I399" i="10" s="1"/>
  <c r="H399" i="10" a="1"/>
  <c r="H399" i="10" s="1"/>
  <c r="G412" i="10"/>
  <c r="E412" i="10" s="1"/>
  <c r="L400" i="10" a="1"/>
  <c r="L400" i="10" s="1"/>
  <c r="K400" i="10" a="1"/>
  <c r="K400" i="10" s="1"/>
  <c r="J400" i="10" a="1"/>
  <c r="J400" i="10" s="1"/>
  <c r="I400" i="10" a="1"/>
  <c r="I400" i="10" s="1"/>
  <c r="H400" i="10" a="1"/>
  <c r="H400" i="10" s="1"/>
  <c r="G413" i="10"/>
  <c r="E413" i="10" s="1"/>
  <c r="L401" i="10" a="1"/>
  <c r="L401" i="10" s="1"/>
  <c r="K401" i="10" a="1"/>
  <c r="K401" i="10" s="1"/>
  <c r="J401" i="10" a="1"/>
  <c r="J401" i="10" s="1"/>
  <c r="I401" i="10" a="1"/>
  <c r="I401" i="10" s="1"/>
  <c r="H401" i="10" a="1"/>
  <c r="H401" i="10" s="1"/>
  <c r="G414" i="10"/>
  <c r="E414" i="10" s="1"/>
  <c r="L402" i="10" a="1"/>
  <c r="L402" i="10" s="1"/>
  <c r="K402" i="10" a="1"/>
  <c r="K402" i="10" s="1"/>
  <c r="J402" i="10" a="1"/>
  <c r="J402" i="10" s="1"/>
  <c r="I402" i="10" a="1"/>
  <c r="I402" i="10" s="1"/>
  <c r="H402" i="10" a="1"/>
  <c r="H402" i="10" s="1"/>
  <c r="G415" i="10"/>
  <c r="E415" i="10" s="1"/>
  <c r="L403" i="10" a="1"/>
  <c r="L403" i="10" s="1"/>
  <c r="K403" i="10" a="1"/>
  <c r="K403" i="10" s="1"/>
  <c r="J403" i="10" a="1"/>
  <c r="J403" i="10" s="1"/>
  <c r="I403" i="10" a="1"/>
  <c r="I403" i="10" s="1"/>
  <c r="H403" i="10" a="1"/>
  <c r="H403" i="10" s="1"/>
  <c r="G416" i="10"/>
  <c r="E416" i="10" s="1"/>
  <c r="L404" i="10" a="1"/>
  <c r="L404" i="10" s="1"/>
  <c r="K404" i="10" a="1"/>
  <c r="K404" i="10" s="1"/>
  <c r="J404" i="10" a="1"/>
  <c r="J404" i="10" s="1"/>
  <c r="I404" i="10" a="1"/>
  <c r="I404" i="10" s="1"/>
  <c r="H404" i="10" a="1"/>
  <c r="H404" i="10" s="1"/>
  <c r="G417" i="10"/>
  <c r="E417" i="10" s="1"/>
  <c r="L405" i="10" a="1"/>
  <c r="L405" i="10" s="1"/>
  <c r="K405" i="10" a="1"/>
  <c r="K405" i="10" s="1"/>
  <c r="J405" i="10" a="1"/>
  <c r="J405" i="10" s="1"/>
  <c r="I405" i="10" a="1"/>
  <c r="I405" i="10" s="1"/>
  <c r="H405" i="10" a="1"/>
  <c r="H405" i="10" s="1"/>
  <c r="G418" i="10"/>
  <c r="E418" i="10" s="1"/>
  <c r="L406" i="10" a="1"/>
  <c r="L406" i="10" s="1"/>
  <c r="K406" i="10" a="1"/>
  <c r="K406" i="10" s="1"/>
  <c r="J406" i="10" a="1"/>
  <c r="J406" i="10" s="1"/>
  <c r="I406" i="10" a="1"/>
  <c r="I406" i="10" s="1"/>
  <c r="H406" i="10" a="1"/>
  <c r="H406" i="10" s="1"/>
  <c r="G419" i="10"/>
  <c r="E419" i="10" s="1"/>
  <c r="L407" i="10" a="1"/>
  <c r="L407" i="10" s="1"/>
  <c r="K407" i="10" a="1"/>
  <c r="K407" i="10" s="1"/>
  <c r="J407" i="10" a="1"/>
  <c r="J407" i="10" s="1"/>
  <c r="I407" i="10" a="1"/>
  <c r="I407" i="10" s="1"/>
  <c r="H407" i="10" a="1"/>
  <c r="H407" i="10" s="1"/>
  <c r="G420" i="10"/>
  <c r="E420" i="10" s="1"/>
  <c r="L408" i="10" a="1"/>
  <c r="L408" i="10" s="1"/>
  <c r="K408" i="10" a="1"/>
  <c r="K408" i="10" s="1"/>
  <c r="J408" i="10" a="1"/>
  <c r="J408" i="10" s="1"/>
  <c r="I408" i="10" a="1"/>
  <c r="I408" i="10" s="1"/>
  <c r="H408" i="10" a="1"/>
  <c r="H408" i="10" s="1"/>
  <c r="G421" i="10"/>
  <c r="E421" i="10" s="1"/>
  <c r="L409" i="10" a="1"/>
  <c r="L409" i="10" s="1"/>
  <c r="K409" i="10" a="1"/>
  <c r="K409" i="10" s="1"/>
  <c r="J409" i="10" a="1"/>
  <c r="J409" i="10" s="1"/>
  <c r="I409" i="10" a="1"/>
  <c r="I409" i="10" s="1"/>
  <c r="H409" i="10" a="1"/>
  <c r="H409" i="10" s="1"/>
  <c r="G422" i="10"/>
  <c r="E422" i="10" s="1"/>
  <c r="L410" i="10" a="1"/>
  <c r="L410" i="10" s="1"/>
  <c r="K410" i="10" a="1"/>
  <c r="K410" i="10" s="1"/>
  <c r="J410" i="10" a="1"/>
  <c r="J410" i="10" s="1"/>
  <c r="I410" i="10" a="1"/>
  <c r="I410" i="10" s="1"/>
  <c r="H410" i="10" a="1"/>
  <c r="H410" i="10" s="1"/>
  <c r="G434" i="10" l="1"/>
  <c r="E434" i="10" s="1"/>
  <c r="L422" i="10" a="1"/>
  <c r="L422" i="10" s="1"/>
  <c r="K422" i="10" a="1"/>
  <c r="K422" i="10" s="1"/>
  <c r="J422" i="10" a="1"/>
  <c r="J422" i="10" s="1"/>
  <c r="I422" i="10" a="1"/>
  <c r="I422" i="10" s="1"/>
  <c r="H422" i="10" a="1"/>
  <c r="H422" i="10" s="1"/>
  <c r="G433" i="10"/>
  <c r="E433" i="10" s="1"/>
  <c r="L421" i="10" a="1"/>
  <c r="L421" i="10" s="1"/>
  <c r="K421" i="10" a="1"/>
  <c r="K421" i="10" s="1"/>
  <c r="J421" i="10" a="1"/>
  <c r="J421" i="10" s="1"/>
  <c r="I421" i="10" a="1"/>
  <c r="I421" i="10" s="1"/>
  <c r="H421" i="10" a="1"/>
  <c r="H421" i="10" s="1"/>
  <c r="G432" i="10"/>
  <c r="E432" i="10" s="1"/>
  <c r="L420" i="10" a="1"/>
  <c r="L420" i="10" s="1"/>
  <c r="K420" i="10" a="1"/>
  <c r="K420" i="10" s="1"/>
  <c r="J420" i="10" a="1"/>
  <c r="J420" i="10" s="1"/>
  <c r="I420" i="10" a="1"/>
  <c r="I420" i="10" s="1"/>
  <c r="H420" i="10" a="1"/>
  <c r="H420" i="10" s="1"/>
  <c r="G431" i="10"/>
  <c r="E431" i="10" s="1"/>
  <c r="L419" i="10" a="1"/>
  <c r="L419" i="10" s="1"/>
  <c r="K419" i="10" a="1"/>
  <c r="K419" i="10" s="1"/>
  <c r="J419" i="10" a="1"/>
  <c r="J419" i="10" s="1"/>
  <c r="I419" i="10" a="1"/>
  <c r="I419" i="10" s="1"/>
  <c r="H419" i="10" a="1"/>
  <c r="H419" i="10" s="1"/>
  <c r="G430" i="10"/>
  <c r="E430" i="10" s="1"/>
  <c r="L418" i="10" a="1"/>
  <c r="L418" i="10" s="1"/>
  <c r="K418" i="10" a="1"/>
  <c r="K418" i="10" s="1"/>
  <c r="J418" i="10" a="1"/>
  <c r="J418" i="10" s="1"/>
  <c r="I418" i="10" a="1"/>
  <c r="I418" i="10" s="1"/>
  <c r="H418" i="10" a="1"/>
  <c r="H418" i="10" s="1"/>
  <c r="G429" i="10"/>
  <c r="E429" i="10" s="1"/>
  <c r="L417" i="10" a="1"/>
  <c r="L417" i="10" s="1"/>
  <c r="K417" i="10" a="1"/>
  <c r="K417" i="10" s="1"/>
  <c r="J417" i="10" a="1"/>
  <c r="J417" i="10" s="1"/>
  <c r="I417" i="10" a="1"/>
  <c r="I417" i="10" s="1"/>
  <c r="H417" i="10" a="1"/>
  <c r="H417" i="10" s="1"/>
  <c r="G428" i="10"/>
  <c r="E428" i="10" s="1"/>
  <c r="L416" i="10" a="1"/>
  <c r="L416" i="10" s="1"/>
  <c r="K416" i="10" a="1"/>
  <c r="K416" i="10" s="1"/>
  <c r="J416" i="10" a="1"/>
  <c r="J416" i="10" s="1"/>
  <c r="I416" i="10" a="1"/>
  <c r="I416" i="10" s="1"/>
  <c r="H416" i="10" a="1"/>
  <c r="H416" i="10" s="1"/>
  <c r="G427" i="10"/>
  <c r="E427" i="10" s="1"/>
  <c r="L415" i="10" a="1"/>
  <c r="L415" i="10" s="1"/>
  <c r="K415" i="10" a="1"/>
  <c r="K415" i="10" s="1"/>
  <c r="J415" i="10" a="1"/>
  <c r="J415" i="10" s="1"/>
  <c r="I415" i="10" a="1"/>
  <c r="I415" i="10" s="1"/>
  <c r="H415" i="10" a="1"/>
  <c r="H415" i="10" s="1"/>
  <c r="G426" i="10"/>
  <c r="E426" i="10" s="1"/>
  <c r="L414" i="10" a="1"/>
  <c r="L414" i="10" s="1"/>
  <c r="K414" i="10" a="1"/>
  <c r="K414" i="10" s="1"/>
  <c r="J414" i="10" a="1"/>
  <c r="J414" i="10" s="1"/>
  <c r="I414" i="10" a="1"/>
  <c r="I414" i="10" s="1"/>
  <c r="H414" i="10" a="1"/>
  <c r="H414" i="10" s="1"/>
  <c r="G425" i="10"/>
  <c r="E425" i="10" s="1"/>
  <c r="L413" i="10" a="1"/>
  <c r="L413" i="10" s="1"/>
  <c r="K413" i="10" a="1"/>
  <c r="K413" i="10" s="1"/>
  <c r="J413" i="10" a="1"/>
  <c r="J413" i="10" s="1"/>
  <c r="I413" i="10" a="1"/>
  <c r="I413" i="10" s="1"/>
  <c r="H413" i="10" a="1"/>
  <c r="H413" i="10" s="1"/>
  <c r="G424" i="10"/>
  <c r="E424" i="10" s="1"/>
  <c r="L412" i="10" a="1"/>
  <c r="L412" i="10" s="1"/>
  <c r="K412" i="10" a="1"/>
  <c r="K412" i="10" s="1"/>
  <c r="J412" i="10" a="1"/>
  <c r="J412" i="10" s="1"/>
  <c r="I412" i="10" a="1"/>
  <c r="I412" i="10" s="1"/>
  <c r="H412" i="10" a="1"/>
  <c r="H412" i="10" s="1"/>
  <c r="G423" i="10"/>
  <c r="E423" i="10" s="1"/>
  <c r="L411" i="10" a="1"/>
  <c r="L411" i="10" s="1"/>
  <c r="K411" i="10" a="1"/>
  <c r="K411" i="10" s="1"/>
  <c r="J411" i="10" a="1"/>
  <c r="J411" i="10" s="1"/>
  <c r="I411" i="10" a="1"/>
  <c r="I411" i="10" s="1"/>
  <c r="H411" i="10" a="1"/>
  <c r="H411" i="10" s="1"/>
  <c r="G435" i="10" l="1"/>
  <c r="E435" i="10" s="1"/>
  <c r="L423" i="10" a="1"/>
  <c r="L423" i="10" s="1"/>
  <c r="K423" i="10" a="1"/>
  <c r="K423" i="10" s="1"/>
  <c r="J423" i="10" a="1"/>
  <c r="J423" i="10" s="1"/>
  <c r="I423" i="10" a="1"/>
  <c r="I423" i="10" s="1"/>
  <c r="H423" i="10" a="1"/>
  <c r="H423" i="10" s="1"/>
  <c r="G436" i="10"/>
  <c r="E436" i="10" s="1"/>
  <c r="L424" i="10" a="1"/>
  <c r="L424" i="10" s="1"/>
  <c r="K424" i="10" a="1"/>
  <c r="K424" i="10" s="1"/>
  <c r="J424" i="10" a="1"/>
  <c r="J424" i="10" s="1"/>
  <c r="I424" i="10" a="1"/>
  <c r="I424" i="10" s="1"/>
  <c r="H424" i="10" a="1"/>
  <c r="H424" i="10" s="1"/>
  <c r="G437" i="10"/>
  <c r="E437" i="10" s="1"/>
  <c r="L425" i="10" a="1"/>
  <c r="L425" i="10" s="1"/>
  <c r="K425" i="10" a="1"/>
  <c r="K425" i="10" s="1"/>
  <c r="J425" i="10" a="1"/>
  <c r="J425" i="10" s="1"/>
  <c r="I425" i="10" a="1"/>
  <c r="I425" i="10" s="1"/>
  <c r="H425" i="10" a="1"/>
  <c r="H425" i="10" s="1"/>
  <c r="G438" i="10"/>
  <c r="E438" i="10" s="1"/>
  <c r="L426" i="10" a="1"/>
  <c r="L426" i="10" s="1"/>
  <c r="K426" i="10" a="1"/>
  <c r="K426" i="10" s="1"/>
  <c r="J426" i="10" a="1"/>
  <c r="J426" i="10" s="1"/>
  <c r="I426" i="10" a="1"/>
  <c r="I426" i="10" s="1"/>
  <c r="H426" i="10" a="1"/>
  <c r="H426" i="10" s="1"/>
  <c r="G439" i="10"/>
  <c r="E439" i="10" s="1"/>
  <c r="L427" i="10" a="1"/>
  <c r="L427" i="10" s="1"/>
  <c r="K427" i="10" a="1"/>
  <c r="K427" i="10" s="1"/>
  <c r="J427" i="10" a="1"/>
  <c r="J427" i="10" s="1"/>
  <c r="I427" i="10" a="1"/>
  <c r="I427" i="10" s="1"/>
  <c r="H427" i="10" a="1"/>
  <c r="H427" i="10" s="1"/>
  <c r="G440" i="10"/>
  <c r="E440" i="10" s="1"/>
  <c r="L428" i="10" a="1"/>
  <c r="L428" i="10" s="1"/>
  <c r="K428" i="10" a="1"/>
  <c r="K428" i="10" s="1"/>
  <c r="J428" i="10" a="1"/>
  <c r="J428" i="10" s="1"/>
  <c r="I428" i="10" a="1"/>
  <c r="I428" i="10" s="1"/>
  <c r="H428" i="10" a="1"/>
  <c r="H428" i="10" s="1"/>
  <c r="G441" i="10"/>
  <c r="E441" i="10" s="1"/>
  <c r="L429" i="10" a="1"/>
  <c r="L429" i="10" s="1"/>
  <c r="K429" i="10" a="1"/>
  <c r="K429" i="10" s="1"/>
  <c r="J429" i="10" a="1"/>
  <c r="J429" i="10" s="1"/>
  <c r="I429" i="10" a="1"/>
  <c r="I429" i="10" s="1"/>
  <c r="H429" i="10" a="1"/>
  <c r="H429" i="10" s="1"/>
  <c r="G442" i="10"/>
  <c r="E442" i="10" s="1"/>
  <c r="L430" i="10" a="1"/>
  <c r="L430" i="10" s="1"/>
  <c r="K430" i="10" a="1"/>
  <c r="K430" i="10" s="1"/>
  <c r="J430" i="10" a="1"/>
  <c r="J430" i="10" s="1"/>
  <c r="I430" i="10" a="1"/>
  <c r="I430" i="10" s="1"/>
  <c r="H430" i="10" a="1"/>
  <c r="H430" i="10" s="1"/>
  <c r="G443" i="10"/>
  <c r="E443" i="10" s="1"/>
  <c r="L431" i="10" a="1"/>
  <c r="L431" i="10" s="1"/>
  <c r="K431" i="10" a="1"/>
  <c r="K431" i="10" s="1"/>
  <c r="J431" i="10" a="1"/>
  <c r="J431" i="10" s="1"/>
  <c r="I431" i="10" a="1"/>
  <c r="I431" i="10" s="1"/>
  <c r="H431" i="10" a="1"/>
  <c r="H431" i="10" s="1"/>
  <c r="G444" i="10"/>
  <c r="E444" i="10" s="1"/>
  <c r="L432" i="10" a="1"/>
  <c r="L432" i="10" s="1"/>
  <c r="K432" i="10" a="1"/>
  <c r="K432" i="10" s="1"/>
  <c r="J432" i="10" a="1"/>
  <c r="J432" i="10" s="1"/>
  <c r="I432" i="10" a="1"/>
  <c r="I432" i="10" s="1"/>
  <c r="H432" i="10" a="1"/>
  <c r="H432" i="10" s="1"/>
  <c r="G445" i="10"/>
  <c r="E445" i="10" s="1"/>
  <c r="L433" i="10" a="1"/>
  <c r="L433" i="10" s="1"/>
  <c r="K433" i="10" a="1"/>
  <c r="K433" i="10" s="1"/>
  <c r="J433" i="10" a="1"/>
  <c r="J433" i="10" s="1"/>
  <c r="I433" i="10" a="1"/>
  <c r="I433" i="10" s="1"/>
  <c r="H433" i="10" a="1"/>
  <c r="H433" i="10" s="1"/>
  <c r="G446" i="10"/>
  <c r="E446" i="10" s="1"/>
  <c r="L434" i="10" a="1"/>
  <c r="L434" i="10" s="1"/>
  <c r="K434" i="10" a="1"/>
  <c r="K434" i="10" s="1"/>
  <c r="J434" i="10" a="1"/>
  <c r="J434" i="10" s="1"/>
  <c r="I434" i="10" a="1"/>
  <c r="I434" i="10" s="1"/>
  <c r="H434" i="10" a="1"/>
  <c r="H434" i="10" s="1"/>
  <c r="G458" i="10" l="1"/>
  <c r="E458" i="10" s="1"/>
  <c r="L446" i="10" a="1"/>
  <c r="L446" i="10" s="1"/>
  <c r="K446" i="10" a="1"/>
  <c r="K446" i="10" s="1"/>
  <c r="J446" i="10" a="1"/>
  <c r="J446" i="10" s="1"/>
  <c r="I446" i="10" a="1"/>
  <c r="I446" i="10" s="1"/>
  <c r="H446" i="10" a="1"/>
  <c r="H446" i="10" s="1"/>
  <c r="G457" i="10"/>
  <c r="E457" i="10" s="1"/>
  <c r="L445" i="10" a="1"/>
  <c r="L445" i="10" s="1"/>
  <c r="K445" i="10" a="1"/>
  <c r="K445" i="10" s="1"/>
  <c r="J445" i="10" a="1"/>
  <c r="J445" i="10" s="1"/>
  <c r="I445" i="10" a="1"/>
  <c r="I445" i="10" s="1"/>
  <c r="H445" i="10" a="1"/>
  <c r="H445" i="10" s="1"/>
  <c r="G456" i="10"/>
  <c r="E456" i="10" s="1"/>
  <c r="L444" i="10" a="1"/>
  <c r="L444" i="10" s="1"/>
  <c r="K444" i="10" a="1"/>
  <c r="K444" i="10" s="1"/>
  <c r="J444" i="10" a="1"/>
  <c r="J444" i="10" s="1"/>
  <c r="I444" i="10" a="1"/>
  <c r="I444" i="10" s="1"/>
  <c r="H444" i="10" a="1"/>
  <c r="H444" i="10" s="1"/>
  <c r="G455" i="10"/>
  <c r="E455" i="10" s="1"/>
  <c r="L443" i="10" a="1"/>
  <c r="L443" i="10" s="1"/>
  <c r="K443" i="10" a="1"/>
  <c r="K443" i="10" s="1"/>
  <c r="J443" i="10" a="1"/>
  <c r="J443" i="10" s="1"/>
  <c r="I443" i="10" a="1"/>
  <c r="I443" i="10" s="1"/>
  <c r="H443" i="10" a="1"/>
  <c r="H443" i="10" s="1"/>
  <c r="G454" i="10"/>
  <c r="E454" i="10" s="1"/>
  <c r="L442" i="10" a="1"/>
  <c r="L442" i="10" s="1"/>
  <c r="K442" i="10" a="1"/>
  <c r="K442" i="10" s="1"/>
  <c r="J442" i="10" a="1"/>
  <c r="J442" i="10" s="1"/>
  <c r="I442" i="10" a="1"/>
  <c r="I442" i="10" s="1"/>
  <c r="H442" i="10" a="1"/>
  <c r="H442" i="10" s="1"/>
  <c r="G453" i="10"/>
  <c r="E453" i="10" s="1"/>
  <c r="L441" i="10" a="1"/>
  <c r="L441" i="10" s="1"/>
  <c r="K441" i="10" a="1"/>
  <c r="K441" i="10" s="1"/>
  <c r="J441" i="10" a="1"/>
  <c r="J441" i="10" s="1"/>
  <c r="I441" i="10" a="1"/>
  <c r="I441" i="10" s="1"/>
  <c r="H441" i="10" a="1"/>
  <c r="H441" i="10" s="1"/>
  <c r="G452" i="10"/>
  <c r="E452" i="10" s="1"/>
  <c r="L440" i="10" a="1"/>
  <c r="L440" i="10" s="1"/>
  <c r="K440" i="10" a="1"/>
  <c r="K440" i="10" s="1"/>
  <c r="J440" i="10" a="1"/>
  <c r="J440" i="10" s="1"/>
  <c r="I440" i="10" a="1"/>
  <c r="I440" i="10" s="1"/>
  <c r="H440" i="10" a="1"/>
  <c r="H440" i="10" s="1"/>
  <c r="G451" i="10"/>
  <c r="E451" i="10" s="1"/>
  <c r="L439" i="10" a="1"/>
  <c r="L439" i="10" s="1"/>
  <c r="K439" i="10" a="1"/>
  <c r="K439" i="10" s="1"/>
  <c r="J439" i="10" a="1"/>
  <c r="J439" i="10" s="1"/>
  <c r="I439" i="10" a="1"/>
  <c r="I439" i="10" s="1"/>
  <c r="H439" i="10" a="1"/>
  <c r="H439" i="10" s="1"/>
  <c r="G450" i="10"/>
  <c r="E450" i="10" s="1"/>
  <c r="L438" i="10" a="1"/>
  <c r="L438" i="10" s="1"/>
  <c r="K438" i="10" a="1"/>
  <c r="K438" i="10" s="1"/>
  <c r="J438" i="10" a="1"/>
  <c r="J438" i="10" s="1"/>
  <c r="I438" i="10" a="1"/>
  <c r="I438" i="10" s="1"/>
  <c r="H438" i="10" a="1"/>
  <c r="H438" i="10" s="1"/>
  <c r="G449" i="10"/>
  <c r="E449" i="10" s="1"/>
  <c r="L437" i="10" a="1"/>
  <c r="L437" i="10" s="1"/>
  <c r="K437" i="10" a="1"/>
  <c r="K437" i="10" s="1"/>
  <c r="J437" i="10" a="1"/>
  <c r="J437" i="10" s="1"/>
  <c r="I437" i="10" a="1"/>
  <c r="I437" i="10" s="1"/>
  <c r="H437" i="10" a="1"/>
  <c r="H437" i="10" s="1"/>
  <c r="G448" i="10"/>
  <c r="E448" i="10" s="1"/>
  <c r="L436" i="10" a="1"/>
  <c r="L436" i="10" s="1"/>
  <c r="K436" i="10" a="1"/>
  <c r="K436" i="10" s="1"/>
  <c r="J436" i="10" a="1"/>
  <c r="J436" i="10" s="1"/>
  <c r="I436" i="10" a="1"/>
  <c r="I436" i="10" s="1"/>
  <c r="H436" i="10" a="1"/>
  <c r="H436" i="10" s="1"/>
  <c r="G447" i="10"/>
  <c r="E447" i="10" s="1"/>
  <c r="L435" i="10" a="1"/>
  <c r="L435" i="10" s="1"/>
  <c r="K435" i="10" a="1"/>
  <c r="K435" i="10" s="1"/>
  <c r="J435" i="10" a="1"/>
  <c r="J435" i="10" s="1"/>
  <c r="I435" i="10" a="1"/>
  <c r="I435" i="10" s="1"/>
  <c r="H435" i="10" a="1"/>
  <c r="H435" i="10" s="1"/>
  <c r="G459" i="10" l="1"/>
  <c r="E459" i="10" s="1"/>
  <c r="L447" i="10" a="1"/>
  <c r="L447" i="10" s="1"/>
  <c r="K447" i="10" a="1"/>
  <c r="K447" i="10" s="1"/>
  <c r="J447" i="10" a="1"/>
  <c r="J447" i="10" s="1"/>
  <c r="I447" i="10" a="1"/>
  <c r="I447" i="10" s="1"/>
  <c r="H447" i="10" a="1"/>
  <c r="H447" i="10" s="1"/>
  <c r="G460" i="10"/>
  <c r="E460" i="10" s="1"/>
  <c r="L448" i="10" a="1"/>
  <c r="L448" i="10" s="1"/>
  <c r="K448" i="10" a="1"/>
  <c r="K448" i="10" s="1"/>
  <c r="J448" i="10" a="1"/>
  <c r="J448" i="10" s="1"/>
  <c r="I448" i="10" a="1"/>
  <c r="I448" i="10" s="1"/>
  <c r="H448" i="10" a="1"/>
  <c r="H448" i="10" s="1"/>
  <c r="G461" i="10"/>
  <c r="E461" i="10" s="1"/>
  <c r="L449" i="10" a="1"/>
  <c r="L449" i="10" s="1"/>
  <c r="K449" i="10" a="1"/>
  <c r="K449" i="10" s="1"/>
  <c r="J449" i="10" a="1"/>
  <c r="J449" i="10" s="1"/>
  <c r="I449" i="10" a="1"/>
  <c r="I449" i="10" s="1"/>
  <c r="H449" i="10" a="1"/>
  <c r="H449" i="10" s="1"/>
  <c r="G462" i="10"/>
  <c r="E462" i="10" s="1"/>
  <c r="L450" i="10" a="1"/>
  <c r="L450" i="10" s="1"/>
  <c r="K450" i="10" a="1"/>
  <c r="K450" i="10" s="1"/>
  <c r="J450" i="10" a="1"/>
  <c r="J450" i="10" s="1"/>
  <c r="I450" i="10" a="1"/>
  <c r="I450" i="10" s="1"/>
  <c r="H450" i="10" a="1"/>
  <c r="H450" i="10" s="1"/>
  <c r="G463" i="10"/>
  <c r="E463" i="10" s="1"/>
  <c r="L451" i="10" a="1"/>
  <c r="L451" i="10" s="1"/>
  <c r="K451" i="10" a="1"/>
  <c r="K451" i="10" s="1"/>
  <c r="J451" i="10" a="1"/>
  <c r="J451" i="10" s="1"/>
  <c r="I451" i="10" a="1"/>
  <c r="I451" i="10" s="1"/>
  <c r="H451" i="10" a="1"/>
  <c r="H451" i="10" s="1"/>
  <c r="G464" i="10"/>
  <c r="E464" i="10" s="1"/>
  <c r="L452" i="10" a="1"/>
  <c r="L452" i="10" s="1"/>
  <c r="K452" i="10" a="1"/>
  <c r="K452" i="10" s="1"/>
  <c r="J452" i="10" a="1"/>
  <c r="J452" i="10" s="1"/>
  <c r="I452" i="10" a="1"/>
  <c r="I452" i="10" s="1"/>
  <c r="H452" i="10" a="1"/>
  <c r="H452" i="10" s="1"/>
  <c r="G465" i="10"/>
  <c r="E465" i="10" s="1"/>
  <c r="L453" i="10" a="1"/>
  <c r="L453" i="10" s="1"/>
  <c r="K453" i="10" a="1"/>
  <c r="K453" i="10" s="1"/>
  <c r="J453" i="10" a="1"/>
  <c r="J453" i="10" s="1"/>
  <c r="I453" i="10" a="1"/>
  <c r="I453" i="10" s="1"/>
  <c r="H453" i="10" a="1"/>
  <c r="H453" i="10" s="1"/>
  <c r="G466" i="10"/>
  <c r="E466" i="10" s="1"/>
  <c r="L454" i="10" a="1"/>
  <c r="L454" i="10" s="1"/>
  <c r="K454" i="10" a="1"/>
  <c r="K454" i="10" s="1"/>
  <c r="J454" i="10" a="1"/>
  <c r="J454" i="10" s="1"/>
  <c r="I454" i="10" a="1"/>
  <c r="I454" i="10" s="1"/>
  <c r="H454" i="10" a="1"/>
  <c r="H454" i="10" s="1"/>
  <c r="G467" i="10"/>
  <c r="E467" i="10" s="1"/>
  <c r="L455" i="10" a="1"/>
  <c r="L455" i="10" s="1"/>
  <c r="K455" i="10" a="1"/>
  <c r="K455" i="10" s="1"/>
  <c r="J455" i="10" a="1"/>
  <c r="J455" i="10" s="1"/>
  <c r="I455" i="10" a="1"/>
  <c r="I455" i="10" s="1"/>
  <c r="H455" i="10" a="1"/>
  <c r="H455" i="10" s="1"/>
  <c r="G468" i="10"/>
  <c r="E468" i="10" s="1"/>
  <c r="L456" i="10" a="1"/>
  <c r="L456" i="10" s="1"/>
  <c r="K456" i="10" a="1"/>
  <c r="K456" i="10" s="1"/>
  <c r="J456" i="10" a="1"/>
  <c r="J456" i="10" s="1"/>
  <c r="I456" i="10" a="1"/>
  <c r="I456" i="10" s="1"/>
  <c r="H456" i="10" a="1"/>
  <c r="H456" i="10" s="1"/>
  <c r="G469" i="10"/>
  <c r="E469" i="10" s="1"/>
  <c r="L457" i="10" a="1"/>
  <c r="L457" i="10" s="1"/>
  <c r="K457" i="10" a="1"/>
  <c r="K457" i="10" s="1"/>
  <c r="J457" i="10" a="1"/>
  <c r="J457" i="10" s="1"/>
  <c r="I457" i="10" a="1"/>
  <c r="I457" i="10" s="1"/>
  <c r="H457" i="10" a="1"/>
  <c r="H457" i="10" s="1"/>
  <c r="G470" i="10"/>
  <c r="E470" i="10" s="1"/>
  <c r="L458" i="10" a="1"/>
  <c r="L458" i="10" s="1"/>
  <c r="K458" i="10" a="1"/>
  <c r="K458" i="10" s="1"/>
  <c r="J458" i="10" a="1"/>
  <c r="J458" i="10" s="1"/>
  <c r="I458" i="10" a="1"/>
  <c r="I458" i="10" s="1"/>
  <c r="H458" i="10" a="1"/>
  <c r="H458" i="10" s="1"/>
  <c r="G482" i="10" l="1"/>
  <c r="E482" i="10" s="1"/>
  <c r="L470" i="10" a="1"/>
  <c r="L470" i="10" s="1"/>
  <c r="K470" i="10" a="1"/>
  <c r="K470" i="10" s="1"/>
  <c r="J470" i="10" a="1"/>
  <c r="J470" i="10" s="1"/>
  <c r="I470" i="10" a="1"/>
  <c r="I470" i="10" s="1"/>
  <c r="H470" i="10" a="1"/>
  <c r="H470" i="10" s="1"/>
  <c r="G481" i="10"/>
  <c r="E481" i="10" s="1"/>
  <c r="L469" i="10" a="1"/>
  <c r="L469" i="10" s="1"/>
  <c r="K469" i="10" a="1"/>
  <c r="K469" i="10" s="1"/>
  <c r="J469" i="10" a="1"/>
  <c r="J469" i="10" s="1"/>
  <c r="I469" i="10" a="1"/>
  <c r="I469" i="10" s="1"/>
  <c r="H469" i="10" a="1"/>
  <c r="H469" i="10" s="1"/>
  <c r="G480" i="10"/>
  <c r="E480" i="10" s="1"/>
  <c r="L468" i="10" a="1"/>
  <c r="L468" i="10" s="1"/>
  <c r="K468" i="10" a="1"/>
  <c r="K468" i="10" s="1"/>
  <c r="J468" i="10" a="1"/>
  <c r="J468" i="10" s="1"/>
  <c r="I468" i="10" a="1"/>
  <c r="I468" i="10" s="1"/>
  <c r="H468" i="10" a="1"/>
  <c r="H468" i="10" s="1"/>
  <c r="G479" i="10"/>
  <c r="E479" i="10" s="1"/>
  <c r="L467" i="10" a="1"/>
  <c r="L467" i="10" s="1"/>
  <c r="K467" i="10" a="1"/>
  <c r="K467" i="10" s="1"/>
  <c r="J467" i="10" a="1"/>
  <c r="J467" i="10" s="1"/>
  <c r="I467" i="10" a="1"/>
  <c r="I467" i="10" s="1"/>
  <c r="H467" i="10" a="1"/>
  <c r="H467" i="10" s="1"/>
  <c r="G478" i="10"/>
  <c r="E478" i="10" s="1"/>
  <c r="L466" i="10" a="1"/>
  <c r="L466" i="10" s="1"/>
  <c r="K466" i="10" a="1"/>
  <c r="K466" i="10" s="1"/>
  <c r="J466" i="10" a="1"/>
  <c r="J466" i="10" s="1"/>
  <c r="I466" i="10" a="1"/>
  <c r="I466" i="10" s="1"/>
  <c r="H466" i="10" a="1"/>
  <c r="H466" i="10" s="1"/>
  <c r="G477" i="10"/>
  <c r="E477" i="10" s="1"/>
  <c r="L465" i="10" a="1"/>
  <c r="L465" i="10" s="1"/>
  <c r="K465" i="10" a="1"/>
  <c r="K465" i="10" s="1"/>
  <c r="J465" i="10" a="1"/>
  <c r="J465" i="10" s="1"/>
  <c r="I465" i="10" a="1"/>
  <c r="I465" i="10" s="1"/>
  <c r="H465" i="10" a="1"/>
  <c r="H465" i="10" s="1"/>
  <c r="G476" i="10"/>
  <c r="E476" i="10" s="1"/>
  <c r="L464" i="10" a="1"/>
  <c r="L464" i="10" s="1"/>
  <c r="K464" i="10" a="1"/>
  <c r="K464" i="10" s="1"/>
  <c r="J464" i="10" a="1"/>
  <c r="J464" i="10" s="1"/>
  <c r="I464" i="10" a="1"/>
  <c r="I464" i="10" s="1"/>
  <c r="H464" i="10" a="1"/>
  <c r="H464" i="10" s="1"/>
  <c r="G475" i="10"/>
  <c r="E475" i="10" s="1"/>
  <c r="L463" i="10" a="1"/>
  <c r="L463" i="10" s="1"/>
  <c r="K463" i="10" a="1"/>
  <c r="K463" i="10" s="1"/>
  <c r="J463" i="10" a="1"/>
  <c r="J463" i="10" s="1"/>
  <c r="I463" i="10" a="1"/>
  <c r="I463" i="10" s="1"/>
  <c r="H463" i="10" a="1"/>
  <c r="H463" i="10" s="1"/>
  <c r="G474" i="10"/>
  <c r="E474" i="10" s="1"/>
  <c r="L462" i="10" a="1"/>
  <c r="L462" i="10" s="1"/>
  <c r="K462" i="10" a="1"/>
  <c r="K462" i="10" s="1"/>
  <c r="J462" i="10" a="1"/>
  <c r="J462" i="10" s="1"/>
  <c r="I462" i="10" a="1"/>
  <c r="I462" i="10" s="1"/>
  <c r="H462" i="10" a="1"/>
  <c r="H462" i="10" s="1"/>
  <c r="G473" i="10"/>
  <c r="E473" i="10" s="1"/>
  <c r="L461" i="10" a="1"/>
  <c r="L461" i="10" s="1"/>
  <c r="K461" i="10" a="1"/>
  <c r="K461" i="10" s="1"/>
  <c r="J461" i="10" a="1"/>
  <c r="J461" i="10" s="1"/>
  <c r="I461" i="10" a="1"/>
  <c r="I461" i="10" s="1"/>
  <c r="H461" i="10" a="1"/>
  <c r="H461" i="10" s="1"/>
  <c r="G472" i="10"/>
  <c r="E472" i="10" s="1"/>
  <c r="L460" i="10" a="1"/>
  <c r="L460" i="10" s="1"/>
  <c r="K460" i="10" a="1"/>
  <c r="K460" i="10" s="1"/>
  <c r="J460" i="10" a="1"/>
  <c r="J460" i="10" s="1"/>
  <c r="I460" i="10" a="1"/>
  <c r="I460" i="10" s="1"/>
  <c r="H460" i="10" a="1"/>
  <c r="H460" i="10" s="1"/>
  <c r="G471" i="10"/>
  <c r="E471" i="10" s="1"/>
  <c r="L459" i="10" a="1"/>
  <c r="L459" i="10" s="1"/>
  <c r="K459" i="10" a="1"/>
  <c r="K459" i="10" s="1"/>
  <c r="J459" i="10" a="1"/>
  <c r="J459" i="10" s="1"/>
  <c r="I459" i="10" a="1"/>
  <c r="I459" i="10" s="1"/>
  <c r="H459" i="10" a="1"/>
  <c r="H459" i="10" s="1"/>
  <c r="L471" i="10" l="1" a="1"/>
  <c r="L471" i="10" s="1"/>
  <c r="K471" i="10" a="1"/>
  <c r="K471" i="10" s="1"/>
  <c r="J471" i="10" a="1"/>
  <c r="J471" i="10" s="1"/>
  <c r="I471" i="10" a="1"/>
  <c r="I471" i="10" s="1"/>
  <c r="H471" i="10" a="1"/>
  <c r="H471" i="10" s="1"/>
  <c r="L472" i="10" a="1"/>
  <c r="L472" i="10" s="1"/>
  <c r="K472" i="10" a="1"/>
  <c r="K472" i="10" s="1"/>
  <c r="J472" i="10" a="1"/>
  <c r="J472" i="10" s="1"/>
  <c r="I472" i="10" a="1"/>
  <c r="I472" i="10" s="1"/>
  <c r="H472" i="10" a="1"/>
  <c r="H472" i="10" s="1"/>
  <c r="L473" i="10" a="1"/>
  <c r="L473" i="10" s="1"/>
  <c r="K473" i="10" a="1"/>
  <c r="K473" i="10" s="1"/>
  <c r="J473" i="10" a="1"/>
  <c r="J473" i="10" s="1"/>
  <c r="I473" i="10" a="1"/>
  <c r="I473" i="10" s="1"/>
  <c r="H473" i="10" a="1"/>
  <c r="H473" i="10" s="1"/>
  <c r="L474" i="10" a="1"/>
  <c r="L474" i="10" s="1"/>
  <c r="K474" i="10" a="1"/>
  <c r="K474" i="10" s="1"/>
  <c r="J474" i="10" a="1"/>
  <c r="J474" i="10" s="1"/>
  <c r="I474" i="10" a="1"/>
  <c r="I474" i="10" s="1"/>
  <c r="H474" i="10" a="1"/>
  <c r="H474" i="10" s="1"/>
  <c r="L475" i="10" a="1"/>
  <c r="L475" i="10" s="1"/>
  <c r="K475" i="10" a="1"/>
  <c r="K475" i="10" s="1"/>
  <c r="J475" i="10" a="1"/>
  <c r="J475" i="10" s="1"/>
  <c r="I475" i="10" a="1"/>
  <c r="I475" i="10" s="1"/>
  <c r="H475" i="10" a="1"/>
  <c r="H475" i="10" s="1"/>
  <c r="L476" i="10" a="1"/>
  <c r="L476" i="10" s="1"/>
  <c r="K476" i="10" a="1"/>
  <c r="K476" i="10" s="1"/>
  <c r="J476" i="10" a="1"/>
  <c r="J476" i="10" s="1"/>
  <c r="I476" i="10" a="1"/>
  <c r="I476" i="10" s="1"/>
  <c r="H476" i="10" a="1"/>
  <c r="H476" i="10" s="1"/>
  <c r="L477" i="10" a="1"/>
  <c r="L477" i="10" s="1"/>
  <c r="K477" i="10" a="1"/>
  <c r="K477" i="10" s="1"/>
  <c r="J477" i="10" a="1"/>
  <c r="J477" i="10" s="1"/>
  <c r="I477" i="10" a="1"/>
  <c r="I477" i="10" s="1"/>
  <c r="H477" i="10" a="1"/>
  <c r="H477" i="10" s="1"/>
  <c r="L478" i="10" a="1"/>
  <c r="L478" i="10" s="1"/>
  <c r="K478" i="10" a="1"/>
  <c r="K478" i="10" s="1"/>
  <c r="J478" i="10" a="1"/>
  <c r="J478" i="10" s="1"/>
  <c r="I478" i="10" a="1"/>
  <c r="I478" i="10" s="1"/>
  <c r="H478" i="10" a="1"/>
  <c r="H478" i="10" s="1"/>
  <c r="L479" i="10" a="1"/>
  <c r="L479" i="10" s="1"/>
  <c r="K479" i="10" a="1"/>
  <c r="K479" i="10" s="1"/>
  <c r="J479" i="10" a="1"/>
  <c r="J479" i="10" s="1"/>
  <c r="I479" i="10" a="1"/>
  <c r="I479" i="10" s="1"/>
  <c r="H479" i="10" a="1"/>
  <c r="H479" i="10" s="1"/>
  <c r="L480" i="10" a="1"/>
  <c r="L480" i="10" s="1"/>
  <c r="K480" i="10" a="1"/>
  <c r="K480" i="10" s="1"/>
  <c r="J480" i="10" a="1"/>
  <c r="J480" i="10" s="1"/>
  <c r="I480" i="10" a="1"/>
  <c r="I480" i="10" s="1"/>
  <c r="H480" i="10" a="1"/>
  <c r="H480" i="10" s="1"/>
  <c r="L481" i="10" a="1"/>
  <c r="L481" i="10" s="1"/>
  <c r="K481" i="10" a="1"/>
  <c r="K481" i="10" s="1"/>
  <c r="J481" i="10" a="1"/>
  <c r="J481" i="10" s="1"/>
  <c r="I481" i="10" a="1"/>
  <c r="I481" i="10" s="1"/>
  <c r="H481" i="10" a="1"/>
  <c r="H481" i="10" s="1"/>
  <c r="L482" i="10" a="1"/>
  <c r="L482" i="10" s="1"/>
  <c r="K482" i="10" a="1"/>
  <c r="K482" i="10" s="1"/>
  <c r="J482" i="10" a="1"/>
  <c r="J482" i="10" s="1"/>
  <c r="I482" i="10" a="1"/>
  <c r="I482" i="10" s="1"/>
  <c r="H482" i="10" a="1"/>
  <c r="H482" i="10" s="1"/>
  <c r="C3" i="10" l="1"/>
  <c r="C4" i="10"/>
  <c r="C5" i="10"/>
  <c r="C6" i="10"/>
  <c r="C7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<sst xmlns="http://schemas.openxmlformats.org/spreadsheetml/2006/main" count="110" uniqueCount="95">
  <si>
    <t>Leeftijd in jaren</t>
  </si>
  <si>
    <t>Leeftijd in maanden</t>
  </si>
  <si>
    <t>Diersoorten</t>
  </si>
  <si>
    <t>Minimaal bedrag</t>
  </si>
  <si>
    <t>Leeftijd MY</t>
  </si>
  <si>
    <t>maanden</t>
  </si>
  <si>
    <t>jaren</t>
  </si>
  <si>
    <t>Vleeskalveren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</si>
  <si>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</si>
  <si>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</si>
  <si>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</si>
  <si>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</si>
  <si>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</si>
  <si>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</si>
  <si>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 xml:space="preserve">        </t>
  </si>
  <si>
    <t xml:space="preserve">                    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</si>
  <si>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</si>
  <si>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</si>
  <si>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</si>
  <si>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</t>
  </si>
  <si>
    <t xml:space="preserve">                                      </t>
  </si>
  <si>
    <t>Rekentool subsidiebedrag inschatten</t>
  </si>
  <si>
    <t>Diersoort per dierenverblijf</t>
  </si>
  <si>
    <t>Vul hieronder per dierenverblijf in welke diersoort u er houdt.</t>
  </si>
  <si>
    <t>Datum in gebruik nemen dierenverblijf</t>
  </si>
  <si>
    <t>Datum afvoeren dieren en mest</t>
  </si>
  <si>
    <r>
      <t>Aantal 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per dierenverblijf</t>
    </r>
  </si>
  <si>
    <r>
      <t>Vul hieronder per dierenverblijf de oppervlakte in m</t>
    </r>
    <r>
      <rPr>
        <vertAlign val="superscript"/>
        <sz val="9"/>
        <color theme="1" tint="0.249977111117893"/>
        <rFont val="Calibri"/>
        <family val="2"/>
        <scheme val="minor"/>
      </rPr>
      <t>2</t>
    </r>
    <r>
      <rPr>
        <sz val="9"/>
        <color theme="1" tint="0.249977111117893"/>
        <rFont val="Calibri"/>
        <family val="2"/>
        <scheme val="minor"/>
      </rPr>
      <t xml:space="preserve"> in. </t>
    </r>
  </si>
  <si>
    <t>Totale vergoeding voor het waardeverlies van uw dierenverblijven</t>
  </si>
  <si>
    <t>U kunt geen rechten ontlenen aan deze schatting van het subsidiebedrag.</t>
  </si>
  <si>
    <t>Vergoeding waardeverlies dierenverblijven</t>
  </si>
  <si>
    <t>Naam dierenverblijf</t>
  </si>
  <si>
    <t>Dierenverblijf 1</t>
  </si>
  <si>
    <t>Dierenverblijf 2</t>
  </si>
  <si>
    <t>Dierenverblijf 3</t>
  </si>
  <si>
    <t>Dierenverblijf 4</t>
  </si>
  <si>
    <t>Dierenverblijf 5</t>
  </si>
  <si>
    <t>Dierenverblijf 6</t>
  </si>
  <si>
    <t>Dierenverblijf 7</t>
  </si>
  <si>
    <t>Dierenverblijf 8</t>
  </si>
  <si>
    <t>Dierenverblijf 9</t>
  </si>
  <si>
    <t>Dierenverblijf 10</t>
  </si>
  <si>
    <t>Dierenverblijf 11</t>
  </si>
  <si>
    <t>Dierenverblijf 12</t>
  </si>
  <si>
    <t>Dierenverblijf 13</t>
  </si>
  <si>
    <t>Dierenverblijf 14</t>
  </si>
  <si>
    <t>Dierenverblijf 15</t>
  </si>
  <si>
    <t>Dierenverblijf 16</t>
  </si>
  <si>
    <t>Dierenverblijf 17</t>
  </si>
  <si>
    <t>Dierenverblijf 18</t>
  </si>
  <si>
    <t>Dierenverblijf 19</t>
  </si>
  <si>
    <t>Dierenverblijf 20</t>
  </si>
  <si>
    <t>Dierenverblijf 21</t>
  </si>
  <si>
    <t>Dierenverblijf 22</t>
  </si>
  <si>
    <t>Dierenverblijf 23</t>
  </si>
  <si>
    <t>Dierenverblijf 24</t>
  </si>
  <si>
    <t>Dierenverblijf 25</t>
  </si>
  <si>
    <t>Uitleg Rekentool subsidiebedrag inschatten</t>
  </si>
  <si>
    <t>Vergoeding waardeverlies productiecapaciteit</t>
  </si>
  <si>
    <t>Maanden</t>
  </si>
  <si>
    <t>Konijnen</t>
  </si>
  <si>
    <t>Geiten</t>
  </si>
  <si>
    <t>Vleeseenden</t>
  </si>
  <si>
    <t>Overig rundvee</t>
  </si>
  <si>
    <t>Vul in wanneer u verwacht dat u uw dieren en mest heeft afgevoerd.</t>
  </si>
  <si>
    <t>Vergoeding waardeverlies per dierenverblijf</t>
  </si>
  <si>
    <r>
      <t>Vastgestelde waarde 
per m</t>
    </r>
    <r>
      <rPr>
        <vertAlign val="superscript"/>
        <sz val="12"/>
        <color theme="1"/>
        <rFont val="Calibri"/>
        <family val="2"/>
        <scheme val="minor"/>
      </rPr>
      <t>2</t>
    </r>
  </si>
  <si>
    <t>Vul hieronder per dierenverblijf in wanneer dit in gebruik is genomen.</t>
  </si>
  <si>
    <t>Schatting subsidiebedrag bij stikstofvracht lager dan 2500 mol, maar boven drempelwaarde van een Natura 2000-gebied</t>
  </si>
  <si>
    <t>Schatting subsidiebedrag bij stikstofvracht 2500 mol of hoger</t>
  </si>
  <si>
    <t>Vergoeding sloop en afvoer dierenverblijven, mest- en voeropslagen</t>
  </si>
  <si>
    <t>Overig rundvee (fokstieren of zoogkoeien)</t>
  </si>
  <si>
    <t>Welke gegevens nodig?</t>
  </si>
  <si>
    <t xml:space="preserve">Voor het invullen van deze rekentool heeft u de volgende gegevens nodig: </t>
  </si>
  <si>
    <t>Hoeveel krijgt u voor uw dierenverblijf?</t>
  </si>
  <si>
    <t>hangt af van de leeftijd van het verblijf (in jaren en maanden). Hoeveel u krijgt voor uw dierenverblijf, berekenen we per dierenverblijf met deze sommen:</t>
  </si>
  <si>
    <t xml:space="preserve">Het bedrag dat u krijgt voor uw dierenverblijf, bepalen we met een vastgestelde vergoeding per m². De hoogte van de vergoeding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</si>
  <si>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  de datum waarop de dierenverblijven, mest- en voeropslagen voor het eerst gebruikt werden. U vult per dierenverblijf een datum in. 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</si>
  <si>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   een geschatte datum waarop u verwacht dat u de dieren en mest heeft afgevoerd;</t>
    </r>
  </si>
  <si>
    <t>Subsidiebedrag kan lager worden</t>
  </si>
  <si>
    <t xml:space="preserve">       Bij een stikstofvracht lager dan 2500 mol, maar boven de drempelwaarde van een Natura 2000-gebied: </t>
  </si>
  <si>
    <t xml:space="preserve">       aantal m² dierenverblijf x 100% van de vastgestelde waarde per m²</t>
  </si>
  <si>
    <t xml:space="preserve">       Bij een stikstofvracht van 2500 mol of hoger: </t>
  </si>
  <si>
    <t xml:space="preserve">       aantal m² dierenverblijf x 120% van de vastgestelde waarde per m²</t>
  </si>
  <si>
    <t>Het subsidiebedrag in deze rekentool is een schatting. Houd er rekening mee dat het bedrag uiteindelijk lager kan zijn. De waarde van</t>
  </si>
  <si>
    <t xml:space="preserve">een dierenverblijf hangt af van de leeftijd van het verblijf. De waarde gaat gemiddeld omlaag met € 10 per m2 per jaar. Wij bepalen de waarde op </t>
  </si>
  <si>
    <t>het moment dat u uw dieren en mest heeft afgevoerd.</t>
  </si>
  <si>
    <t>U kunt geen rechten ontlenen aan deze rekentool.</t>
  </si>
  <si>
    <t>Versie september 2024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</si>
  <si>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  het aantal m² dierenverblijven. Hierbij gaat u uit van uw WOZ-beschikking.</t>
    </r>
  </si>
  <si>
    <t xml:space="preserve">        Heeft u het dierenverblijf daarna verbouwd of uitgebreid? Dat verandert deze datum niet;</t>
  </si>
  <si>
    <t>Meer uitleg hierover leest u op www.rvo.nl/lbv-kleinere-sectoren.</t>
  </si>
  <si>
    <t xml:space="preserve">Met deze rekentool kunt u een schatting maken van het subsidiebedrag voor de Landelijke beëindigingsregeling veehouderijlocaties (Lbv) kleinere sectoren. </t>
  </si>
  <si>
    <t>Landelijke beëindigingsregeling veehouderijlocaties (Lbv) kleinere sectoren</t>
  </si>
  <si>
    <t>Versie 1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</si>
</sst>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  <numFmt numFmtId="165" formatCode="#,##0.0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0"/>
      <name val="RijksoverheidSansText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9"/>
      <color theme="1" tint="0.249977111117893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1"/>
      <name val="RijksoverheidSansHeadingTT"/>
      <family val="2"/>
    </font>
    <font>
      <b/>
      <sz val="24"/>
      <color rgb="FF007BC7"/>
      <name val="RijksoverheidSansHeadingTT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1"/>
      </top>
      <bottom style="thin">
        <color theme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8" fontId="0" fillId="0" borderId="0" xfId="0" applyNumberFormat="1"/>
    <xf numFmtId="14" fontId="0" fillId="2" borderId="3" xfId="0" applyNumberFormat="1" applyFill="1" applyBorder="1" applyAlignment="1" applyProtection="1">
      <alignment horizontal="left" vertical="center"/>
      <protection locked="0"/>
    </xf>
    <xf numFmtId="164" fontId="0" fillId="0" borderId="0" xfId="0" applyNumberFormat="1"/>
    <xf numFmtId="0" fontId="0" fillId="2" borderId="3" xfId="0" applyFill="1" applyBorder="1" applyAlignment="1" applyProtection="1">
      <alignment horizontal="right" vertical="center"/>
      <protection locked="0"/>
    </xf>
    <xf numFmtId="165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12" fillId="3" borderId="0" xfId="0" applyFont="1" applyFill="1" applyAlignment="1" applyProtection="1">
      <alignment horizontal="right" vertical="top"/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1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1" fillId="5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9" fillId="5" borderId="5" xfId="0" applyFont="1" applyFill="1" applyBorder="1" applyAlignment="1" applyProtection="1">
      <alignment vertical="center"/>
      <protection hidden="1"/>
    </xf>
    <xf numFmtId="44" fontId="2" fillId="5" borderId="5" xfId="0" applyNumberFormat="1" applyFont="1" applyFill="1" applyBorder="1" applyAlignment="1" applyProtection="1">
      <alignment vertical="center"/>
      <protection hidden="1"/>
    </xf>
    <xf numFmtId="0" fontId="9" fillId="2" borderId="4" xfId="0" applyFont="1" applyFill="1" applyBorder="1" applyProtection="1">
      <protection hidden="1"/>
    </xf>
    <xf numFmtId="0" fontId="9" fillId="0" borderId="4" xfId="0" applyFont="1" applyBorder="1" applyProtection="1">
      <protection hidden="1"/>
    </xf>
    <xf numFmtId="44" fontId="2" fillId="5" borderId="0" xfId="0" applyNumberFormat="1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8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2" fillId="4" borderId="2" xfId="0" applyFont="1" applyFill="1" applyBorder="1" applyAlignment="1" applyProtection="1">
      <alignment horizontal="left" wrapText="1"/>
      <protection hidden="1"/>
    </xf>
    <xf numFmtId="0" fontId="2" fillId="4" borderId="2" xfId="0" applyFont="1" applyFill="1" applyBorder="1" applyAlignment="1" applyProtection="1">
      <alignment wrapText="1"/>
      <protection hidden="1"/>
    </xf>
    <xf numFmtId="0" fontId="9" fillId="4" borderId="2" xfId="0" applyFont="1" applyFill="1" applyBorder="1" applyAlignment="1" applyProtection="1">
      <alignment wrapText="1"/>
      <protection hidden="1"/>
    </xf>
    <xf numFmtId="0" fontId="9" fillId="2" borderId="0" xfId="0" applyFont="1" applyFill="1" applyAlignment="1" applyProtection="1">
      <alignment wrapText="1"/>
      <protection hidden="1"/>
    </xf>
    <xf numFmtId="0" fontId="9" fillId="4" borderId="2" xfId="0" applyFont="1" applyFill="1" applyBorder="1" applyAlignment="1" applyProtection="1">
      <alignment horizontal="right" wrapText="1"/>
      <protection hidden="1"/>
    </xf>
    <xf numFmtId="0" fontId="3" fillId="5" borderId="0" xfId="0" applyFont="1" applyFill="1" applyProtection="1">
      <protection hidden="1"/>
    </xf>
    <xf numFmtId="0" fontId="0" fillId="5" borderId="0" xfId="0" applyFill="1" applyAlignment="1" applyProtection="1">
      <alignment horizontal="left"/>
      <protection hidden="1"/>
    </xf>
    <xf numFmtId="14" fontId="10" fillId="5" borderId="0" xfId="0" applyNumberFormat="1" applyFont="1" applyFill="1" applyAlignment="1" applyProtection="1">
      <alignment horizontal="left" wrapText="1"/>
      <protection hidden="1"/>
    </xf>
    <xf numFmtId="0" fontId="11" fillId="5" borderId="0" xfId="0" applyFont="1" applyFill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right"/>
      <protection hidden="1"/>
    </xf>
    <xf numFmtId="43" fontId="0" fillId="5" borderId="0" xfId="0" applyNumberFormat="1" applyFill="1" applyProtection="1">
      <protection hidden="1"/>
    </xf>
    <xf numFmtId="44" fontId="0" fillId="5" borderId="0" xfId="0" applyNumberFormat="1" applyFill="1" applyProtection="1">
      <protection hidden="1"/>
    </xf>
    <xf numFmtId="44" fontId="0" fillId="2" borderId="0" xfId="0" applyNumberFormat="1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14" fontId="0" fillId="5" borderId="0" xfId="0" applyNumberFormat="1" applyFill="1" applyAlignment="1" applyProtection="1">
      <alignment horizontal="left"/>
      <protection hidden="1"/>
    </xf>
    <xf numFmtId="14" fontId="6" fillId="5" borderId="0" xfId="0" applyNumberFormat="1" applyFont="1" applyFill="1" applyAlignment="1" applyProtection="1">
      <alignment horizontal="left" wrapText="1"/>
      <protection hidden="1"/>
    </xf>
    <xf numFmtId="14" fontId="0" fillId="5" borderId="0" xfId="0" applyNumberFormat="1" applyFill="1" applyProtection="1">
      <protection hidden="1"/>
    </xf>
    <xf numFmtId="43" fontId="6" fillId="5" borderId="0" xfId="0" applyNumberFormat="1" applyFont="1" applyFill="1" applyAlignment="1" applyProtection="1">
      <alignment wrapText="1"/>
      <protection hidden="1"/>
    </xf>
    <xf numFmtId="14" fontId="0" fillId="5" borderId="0" xfId="0" applyNumberFormat="1" applyFill="1" applyAlignment="1" applyProtection="1">
      <alignment horizontal="left" vertical="center"/>
      <protection hidden="1"/>
    </xf>
    <xf numFmtId="14" fontId="0" fillId="5" borderId="0" xfId="0" applyNumberFormat="1" applyFill="1" applyAlignment="1" applyProtection="1">
      <alignment horizontal="right" vertical="center"/>
      <protection hidden="1"/>
    </xf>
    <xf numFmtId="44" fontId="5" fillId="5" borderId="0" xfId="0" applyNumberFormat="1" applyFont="1" applyFill="1" applyProtection="1">
      <protection hidden="1"/>
    </xf>
    <xf numFmtId="44" fontId="5" fillId="2" borderId="0" xfId="0" applyNumberFormat="1" applyFont="1" applyFill="1" applyProtection="1">
      <protection hidden="1"/>
    </xf>
    <xf numFmtId="0" fontId="5" fillId="5" borderId="0" xfId="0" applyFont="1" applyFill="1" applyAlignment="1" applyProtection="1">
      <alignment horizontal="right"/>
      <protection hidden="1"/>
    </xf>
    <xf numFmtId="0" fontId="5" fillId="5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44" fontId="8" fillId="2" borderId="0" xfId="0" applyNumberFormat="1" applyFont="1" applyFill="1" applyProtection="1"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ill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vertical="center"/>
      <protection hidden="1"/>
    </xf>
    <xf numFmtId="44" fontId="0" fillId="2" borderId="0" xfId="0" applyNumberFormat="1" applyFill="1" applyAlignment="1" applyProtection="1">
      <alignment vertical="center"/>
      <protection hidden="1"/>
    </xf>
    <xf numFmtId="44" fontId="0" fillId="0" borderId="0" xfId="0" applyNumberFormat="1" applyProtection="1">
      <protection hidden="1"/>
    </xf>
    <xf numFmtId="0" fontId="10" fillId="5" borderId="0" xfId="0" applyFont="1" applyFill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left"/>
      <protection hidden="1"/>
    </xf>
    <xf numFmtId="166" fontId="0" fillId="0" borderId="0" xfId="0" applyNumberFormat="1"/>
    <xf numFmtId="0" fontId="2" fillId="4" borderId="2" xfId="0" applyFont="1" applyFill="1" applyBorder="1" applyProtection="1">
      <protection hidden="1"/>
    </xf>
    <xf numFmtId="0" fontId="9" fillId="4" borderId="2" xfId="0" applyFont="1" applyFill="1" applyBorder="1" applyProtection="1">
      <protection hidden="1"/>
    </xf>
    <xf numFmtId="0" fontId="19" fillId="0" borderId="0" xfId="1" applyBorder="1" applyAlignment="1">
      <alignment vertical="center"/>
    </xf>
    <xf numFmtId="0" fontId="18" fillId="0" borderId="0" xfId="0" applyFont="1" applyAlignment="1">
      <alignment vertical="top"/>
    </xf>
    <xf numFmtId="0" fontId="17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2">
    <cellStyle name="Hyperlink" xfId="1" builtinId="8"/>
    <cellStyle name="Standaard" xfId="0" builtinId="0"/>
  </cellStyles>
  <dxfs count="20">
    <dxf>
      <fill>
        <patternFill patternType="solid">
          <fgColor indexed="64"/>
          <bgColor theme="0" tint="-4.9989318521683403E-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protection locked="1" hidden="1"/>
    </dxf>
    <dxf>
      <numFmt numFmtId="35" formatCode="_ * #,##0.00_ ;_ * \-#,##0.00_ ;_ * &quot;-&quot;??_ ;_ @_ "/>
      <fill>
        <patternFill patternType="solid">
          <fgColor indexed="64"/>
          <bgColor theme="0" tint="-4.9989318521683403E-2"/>
        </patternFill>
      </fill>
      <protection locked="1" hidden="1"/>
    </dxf>
    <dxf>
      <numFmt numFmtId="35" formatCode="_ * #,##0.00_ ;_ * \-#,##0.00_ ;_ * &quot;-&quot;??_ ;_ @_ 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1"/>
    </dxf>
    <dxf>
      <numFmt numFmtId="19" formatCode="d/m/yyyy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protection locked="1" hidden="1"/>
    </dxf>
    <dxf>
      <numFmt numFmtId="19" formatCode="d/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1"/>
    </dxf>
    <dxf>
      <numFmt numFmtId="19" formatCode="d/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protection locked="1" hidden="1"/>
    </dxf>
    <dxf>
      <numFmt numFmtId="19" formatCode="d/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1"/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protection locked="1" hidden="1"/>
    </dxf>
    <dxf>
      <alignment vertical="bottom" textRotation="0" indent="0" justifyLastLine="0" shrinkToFit="0" readingOrder="0"/>
      <protection locked="1" hidden="1"/>
    </dxf>
  </dxfs>
  <tableStyles count="1" defaultTableStyle="TableStyleMedium2" defaultPivotStyle="PivotStyleLight16">
    <tableStyle name="Tabelstijl 1" pivot="0" count="0" xr9:uid="{1A76AC05-94CC-42A8-9E53-C1018AA61670}"/>
  </tableStyles>
  <colors>
    <mruColors>
      <color rgb="FF007BC7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87417</xdr:colOff>
      <xdr:row>0</xdr:row>
      <xdr:rowOff>7585</xdr:rowOff>
    </xdr:from>
    <xdr:to>
      <xdr:col>17</xdr:col>
      <xdr:colOff>432275</xdr:colOff>
      <xdr:row>0</xdr:row>
      <xdr:rowOff>1328112</xdr:rowOff>
    </xdr:to>
    <xdr:pic>
      <xdr:nvPicPr>
        <xdr:cNvPr id="4" name="Afbeelding 4" descr="logo Rijksdienst voor Ondernemend Nederland">
          <a:extLst>
            <a:ext uri="{FF2B5EF4-FFF2-40B4-BE49-F238E27FC236}">
              <a16:creationId xmlns:a16="http://schemas.microsoft.com/office/drawing/2014/main" id="{BD65DDCD-06D8-40CF-B652-C0A7A5DAC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24" y="7585"/>
          <a:ext cx="9105764" cy="1320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416719</xdr:colOff>
      <xdr:row>0</xdr:row>
      <xdr:rowOff>0</xdr:rowOff>
    </xdr:from>
    <xdr:to>
      <xdr:col>11</xdr:col>
      <xdr:colOff>192926</xdr:colOff>
      <xdr:row>1</xdr:row>
      <xdr:rowOff>23812</xdr:rowOff>
    </xdr:to>
    <xdr:pic>
      <xdr:nvPicPr>
        <xdr:cNvPr id="2" name="Afbeelding 4" descr="logo Rijksdienst voor Ondernemend Nederland">
          <a:extLst>
            <a:ext uri="{FF2B5EF4-FFF2-40B4-BE49-F238E27FC236}">
              <a16:creationId xmlns:a16="http://schemas.microsoft.com/office/drawing/2014/main" id="{2734DD16-5E42-4487-B5AD-F570DBFB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7" y="0"/>
          <a:ext cx="9063082" cy="1333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DF57BD-154A-4A94-A448-0E00AB4CA997}" name="Tabel2" displayName="Tabel2" ref="A11:R37" totalsRowShown="0" headerRowDxfId="19" dataDxfId="18">
  <tableColumns count="18">
    <tableColumn id="21" xr3:uid="{F8521F5F-B5D3-4835-B0C6-124020D9E1A4}" name="                                      " dataDxfId="17"/>
    <tableColumn id="1" xr3:uid="{593BD5B2-1C49-4DD0-BE2E-8F994BEA25BE}" name="Naam dierenverblijf" dataDxfId="16"/>
    <tableColumn id="2" xr3:uid="{09A95183-82C6-4FDC-90C6-155633BD6532}" name=" " dataDxfId="15"/>
    <tableColumn id="20" xr3:uid="{483F5492-6F32-4F94-8646-4ABF6C807A85}" name="Vul hieronder per dierenverblijf in welke diersoort u er houdt." dataDxfId="14"/>
    <tableColumn id="19" xr3:uid="{73D1A743-370D-46C3-BF39-3B0F2ACBC230}" name="                                                                   " dataDxfId="13"/>
    <tableColumn id="3" xr3:uid="{33DD1EBA-6E97-4371-B0E3-64CAE5EAAB98}" name="Vul hieronder per dierenverblijf in wanneer dit in gebruik is genomen." dataDxfId="12"/>
    <tableColumn id="4" xr3:uid="{775B287F-E053-4BAC-9A22-CD9A83A73936}" name="  " dataDxfId="11"/>
    <tableColumn id="5" xr3:uid="{DC349DA5-3462-4265-B43D-23A9F10FDCF6}" name="Vul in wanneer u verwacht dat u uw dieren en mest heeft afgevoerd." dataDxfId="10"/>
    <tableColumn id="6" xr3:uid="{0EC80595-C1AC-4EE0-94BC-911C353E016C}" name="   " dataDxfId="9"/>
    <tableColumn id="7" xr3:uid="{2DD150D7-15F9-466B-83F9-D4E791D425AB}" name="Vul hieronder per dierenverblijf de oppervlakte in m2 in. " dataDxfId="8"/>
    <tableColumn id="8" xr3:uid="{9AFE9A80-6508-4CCA-8369-5DD035F00B4D}" name="    " dataDxfId="7"/>
    <tableColumn id="9" xr3:uid="{9FA1EC45-28C7-4557-ABC0-46F94BCF83FC}" name="     " dataDxfId="6"/>
    <tableColumn id="10" xr3:uid="{8C9E66C1-D9B5-4E62-A9A6-565E9ADFB47A}" name="      " dataDxfId="5"/>
    <tableColumn id="11" xr3:uid="{C53A8BE7-C7B3-4A7F-BEBC-A37C0F359FE1}" name="        " dataDxfId="4"/>
    <tableColumn id="14" xr3:uid="{3F6C45D4-7F3A-421A-BFA2-8DEE5A64397A}" name="                    " dataDxfId="3"/>
    <tableColumn id="16" xr3:uid="{AE8FDA70-EC55-4579-A610-95E59C585BB2}" name="                                           " dataDxfId="2">
      <calculatedColumnFormula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calculatedColumnFormula>
    </tableColumn>
    <tableColumn id="18" xr3:uid="{DC34F6CA-1558-4CD7-8F42-4250852899D5}" name="                                                         " dataDxfId="1">
      <calculatedColumnFormula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calculatedColumnFormula>
    </tableColumn>
    <tableColumn id="22" xr3:uid="{DD944224-264A-40CB-9020-A5DF69B3EC88}" name="                                                                                   " dataDxfId="0"/>
  </tableColumns>
  <tableStyleInfo name="Tabelstijl 1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821A-364C-4892-90E8-6773D0EF89A7}">
  <sheetPr codeName="Blad1">
    <pageSetUpPr fitToPage="1"/>
  </sheetPr>
  <dimension ref="C1:J36"/>
  <sheetViews>
    <sheetView showGridLines="0" tabSelected="1" zoomScale="90" zoomScaleNormal="90" workbookViewId="0">
      <selection activeCell="D10" sqref="D10"/>
    </sheetView>
  </sheetViews>
  <sheetFormatPr defaultRowHeight="15" x14ac:dyDescent="0.25"/>
  <cols>
    <col min="1" max="1" width="2.85546875" customWidth="1"/>
    <col min="2" max="2" width="6" customWidth="1"/>
    <col min="3" max="3" width="4.5703125" customWidth="1"/>
    <col min="6" max="6" width="4.140625" customWidth="1"/>
    <col min="7" max="7" width="7.5703125" customWidth="1"/>
  </cols>
  <sheetData>
    <row r="1" spans="3:10" ht="107.25" customHeight="1" x14ac:dyDescent="0.25"/>
    <row r="4" spans="3:10" ht="31.5" x14ac:dyDescent="0.3">
      <c r="C4" s="78" t="s">
        <v>57</v>
      </c>
      <c r="D4" s="79"/>
      <c r="E4" s="79"/>
      <c r="F4" s="79"/>
      <c r="G4" s="79"/>
      <c r="H4" s="79"/>
      <c r="I4" s="79"/>
      <c r="J4" s="79"/>
    </row>
    <row r="5" spans="3:10" ht="15.75" x14ac:dyDescent="0.3">
      <c r="C5" s="80" t="s">
        <v>88</v>
      </c>
      <c r="D5" s="79"/>
      <c r="E5" s="79"/>
      <c r="F5" s="79"/>
      <c r="G5" s="79"/>
      <c r="H5" s="79"/>
      <c r="I5" s="79"/>
      <c r="J5" s="79"/>
    </row>
    <row r="6" spans="3:10" x14ac:dyDescent="0.25">
      <c r="C6" s="80"/>
    </row>
    <row r="7" spans="3:10" x14ac:dyDescent="0.25">
      <c r="C7" s="80" t="s">
        <v>92</v>
      </c>
    </row>
    <row r="9" spans="3:10" x14ac:dyDescent="0.25">
      <c r="C9" s="82" t="s">
        <v>72</v>
      </c>
    </row>
    <row r="10" spans="3:10" x14ac:dyDescent="0.25">
      <c r="C10" s="81" t="s">
        <v>73</v>
      </c>
    </row>
    <row r="12" spans="3:10" x14ac:dyDescent="0.25">
      <c r="C12" s="81" t="s">
        <v>77</v>
      </c>
    </row>
    <row r="13" spans="3:10" x14ac:dyDescent="0.25">
      <c r="C13" s="81" t="s">
        <v>90</v>
      </c>
    </row>
    <row r="14" spans="3:10" x14ac:dyDescent="0.25">
      <c r="C14" s="81"/>
    </row>
    <row r="15" spans="3:10" x14ac:dyDescent="0.25">
      <c r="C15" s="81" t="s">
        <v>78</v>
      </c>
    </row>
    <row r="16" spans="3:10" x14ac:dyDescent="0.25">
      <c r="C16" s="81"/>
    </row>
    <row r="17" spans="3:7" x14ac:dyDescent="0.25">
      <c r="C17" s="81" t="s">
        <v>89</v>
      </c>
    </row>
    <row r="19" spans="3:7" x14ac:dyDescent="0.25">
      <c r="C19" s="82" t="s">
        <v>74</v>
      </c>
    </row>
    <row r="20" spans="3:7" x14ac:dyDescent="0.25">
      <c r="C20" s="81" t="s">
        <v>76</v>
      </c>
      <c r="D20" s="81"/>
    </row>
    <row r="21" spans="3:7" x14ac:dyDescent="0.25">
      <c r="C21" s="81" t="s">
        <v>75</v>
      </c>
      <c r="D21" s="81"/>
    </row>
    <row r="22" spans="3:7" x14ac:dyDescent="0.25">
      <c r="C22" s="81"/>
    </row>
    <row r="23" spans="3:7" x14ac:dyDescent="0.25">
      <c r="C23" s="81" t="s">
        <v>80</v>
      </c>
    </row>
    <row r="24" spans="3:7" x14ac:dyDescent="0.25">
      <c r="C24" s="81" t="s">
        <v>81</v>
      </c>
    </row>
    <row r="25" spans="3:7" x14ac:dyDescent="0.25">
      <c r="C25" s="81"/>
    </row>
    <row r="26" spans="3:7" x14ac:dyDescent="0.25">
      <c r="C26" s="81" t="s">
        <v>82</v>
      </c>
    </row>
    <row r="27" spans="3:7" x14ac:dyDescent="0.25">
      <c r="C27" s="81" t="s">
        <v>83</v>
      </c>
    </row>
    <row r="28" spans="3:7" x14ac:dyDescent="0.25">
      <c r="C28" s="81"/>
    </row>
    <row r="29" spans="3:7" x14ac:dyDescent="0.25">
      <c r="C29" s="81" t="s">
        <v>91</v>
      </c>
      <c r="G29" s="77"/>
    </row>
    <row r="30" spans="3:7" x14ac:dyDescent="0.25">
      <c r="C30" s="77"/>
    </row>
    <row r="31" spans="3:7" x14ac:dyDescent="0.25">
      <c r="C31" s="82" t="s">
        <v>79</v>
      </c>
    </row>
    <row r="32" spans="3:7" x14ac:dyDescent="0.25">
      <c r="C32" s="81" t="s">
        <v>84</v>
      </c>
    </row>
    <row r="33" spans="3:3" x14ac:dyDescent="0.25">
      <c r="C33" t="s">
        <v>85</v>
      </c>
    </row>
    <row r="34" spans="3:3" x14ac:dyDescent="0.25">
      <c r="C34" t="s">
        <v>86</v>
      </c>
    </row>
    <row r="36" spans="3:3" x14ac:dyDescent="0.25">
      <c r="C36" s="81" t="s">
        <v>87</v>
      </c>
    </row>
  </sheetData>
  <sheetProtection algorithmName="SHA-512" hashValue="oX/lxdPwHEMo+Pm+qVNd1CXyy86ZQS6blOyS7Ul4Sg5qV+RUMUQpmpeQQpdIsJ7oLBxlCNyQ5EzoUfYjor9imw==" saltValue="SKHxSKmqSmXKkfCstqcxlw==" spinCount="100000" sheet="1" selectLockedCells="1"/>
  <printOptions horizontalCentered="1"/>
  <pageMargins left="0.70866141732283472" right="0.70866141732283472" top="0.35433070866141736" bottom="0.74803149606299213" header="0" footer="0.31496062992125984"/>
  <pageSetup paperSize="9" scale="78" orientation="landscape" r:id="rId1"/>
  <headerFooter>
    <oddFooter>&amp;C&amp;A&amp;R&amp;P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2004-3430-4C29-9248-19D43F3BBF08}">
  <sheetPr codeName="Blad2">
    <pageSetUpPr fitToPage="1"/>
  </sheetPr>
  <dimension ref="A1:R52"/>
  <sheetViews>
    <sheetView showGridLines="0" showRowColHeaders="0" zoomScale="80" zoomScaleNormal="80" workbookViewId="0">
      <selection activeCell="P4" sqref="P4"/>
    </sheetView>
  </sheetViews>
  <sheetFormatPr defaultRowHeight="15" outlineLevelRow="1" x14ac:dyDescent="0.25"/>
  <cols>
    <col min="1" max="1" width="2.7109375" style="8" customWidth="1"/>
    <col min="2" max="2" width="23.7109375" style="8" customWidth="1"/>
    <col min="3" max="3" width="1.7109375" style="8" customWidth="1"/>
    <col min="4" max="4" width="43.140625" style="8" customWidth="1"/>
    <col min="5" max="5" width="3.5703125" style="8" customWidth="1"/>
    <col min="6" max="6" width="30.7109375" style="8" customWidth="1"/>
    <col min="7" max="7" width="3" style="8" customWidth="1"/>
    <col min="8" max="8" width="26.140625" style="8" customWidth="1"/>
    <col min="9" max="9" width="3.28515625" style="8" customWidth="1"/>
    <col min="10" max="10" width="27.7109375" style="8" customWidth="1"/>
    <col min="11" max="11" width="1.7109375" style="8" customWidth="1"/>
    <col min="12" max="12" width="27.7109375" style="8" customWidth="1"/>
    <col min="13" max="13" width="1.7109375" style="8" customWidth="1"/>
    <col min="14" max="14" width="24.42578125" style="8" bestFit="1" customWidth="1"/>
    <col min="15" max="15" width="3.7109375" style="9" customWidth="1"/>
    <col min="16" max="16" width="11.7109375" style="8" customWidth="1"/>
    <col min="17" max="17" width="11.42578125" style="8" customWidth="1"/>
    <col min="18" max="18" width="1.85546875" style="8" customWidth="1"/>
    <col min="19" max="16384" width="9.140625" style="8"/>
  </cols>
  <sheetData>
    <row r="1" spans="1:18" ht="103.5" customHeight="1" x14ac:dyDescent="0.25"/>
    <row r="2" spans="1:18" ht="30" customHeight="1" x14ac:dyDescent="0.25"/>
    <row r="3" spans="1:18" ht="28.5" x14ac:dyDescent="0.45">
      <c r="A3" s="10"/>
      <c r="B3" s="10" t="s">
        <v>21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3" t="s">
        <v>94</v>
      </c>
    </row>
    <row r="4" spans="1:18" ht="26.25" x14ac:dyDescent="0.4">
      <c r="B4" s="14" t="s">
        <v>93</v>
      </c>
      <c r="O4" s="8"/>
    </row>
    <row r="7" spans="1:18" s="34" customFormat="1" ht="30" customHeight="1" x14ac:dyDescent="0.25">
      <c r="A7" s="33"/>
      <c r="B7" s="33" t="s">
        <v>58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8" s="16" customFormat="1" ht="5.0999999999999996" customHeight="1" x14ac:dyDescent="0.35">
      <c r="A8" s="37"/>
      <c r="B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20"/>
    </row>
    <row r="9" spans="1:18" ht="53.25" customHeight="1" thickBot="1" x14ac:dyDescent="0.3">
      <c r="A9" s="75"/>
      <c r="B9" s="75"/>
      <c r="C9" s="76"/>
      <c r="D9" s="39" t="s">
        <v>22</v>
      </c>
      <c r="E9" s="39"/>
      <c r="F9" s="39" t="s">
        <v>24</v>
      </c>
      <c r="G9" s="39"/>
      <c r="H9" s="39" t="s">
        <v>25</v>
      </c>
      <c r="I9" s="40"/>
      <c r="J9" s="39" t="s">
        <v>26</v>
      </c>
      <c r="K9" s="40"/>
      <c r="L9" s="41" t="s">
        <v>66</v>
      </c>
      <c r="M9" s="41"/>
      <c r="N9" s="41" t="s">
        <v>65</v>
      </c>
      <c r="O9" s="42"/>
      <c r="P9" s="43" t="s">
        <v>0</v>
      </c>
      <c r="Q9" s="43" t="s">
        <v>1</v>
      </c>
      <c r="R9" s="41"/>
    </row>
    <row r="10" spans="1:18" ht="9.9499999999999993" customHeight="1" x14ac:dyDescent="0.3">
      <c r="A10" s="44"/>
      <c r="B10" s="44"/>
      <c r="C10" s="18"/>
      <c r="D10" s="45"/>
      <c r="E10" s="45"/>
      <c r="F10" s="45"/>
      <c r="G10" s="45"/>
      <c r="H10" s="45"/>
      <c r="I10" s="18"/>
      <c r="J10" s="18"/>
      <c r="K10" s="17"/>
      <c r="L10" s="17"/>
      <c r="M10" s="17"/>
      <c r="N10" s="17"/>
      <c r="O10" s="38"/>
      <c r="P10" s="19"/>
      <c r="Q10" s="17"/>
      <c r="R10" s="17"/>
    </row>
    <row r="11" spans="1:18" ht="36.75" x14ac:dyDescent="0.25">
      <c r="A11" s="17" t="s">
        <v>20</v>
      </c>
      <c r="B11" s="17" t="s">
        <v>31</v>
      </c>
      <c r="C11" s="18" t="s">
        <v>8</v>
      </c>
      <c r="D11" s="46" t="s">
        <v>23</v>
      </c>
      <c r="E11" s="18" t="s">
        <v>18</v>
      </c>
      <c r="F11" s="46" t="s">
        <v>67</v>
      </c>
      <c r="G11" s="47" t="s">
        <v>9</v>
      </c>
      <c r="H11" s="46" t="s">
        <v>64</v>
      </c>
      <c r="I11" s="48" t="s">
        <v>10</v>
      </c>
      <c r="J11" s="72" t="s">
        <v>27</v>
      </c>
      <c r="K11" s="49" t="s">
        <v>11</v>
      </c>
      <c r="L11" s="50" t="s">
        <v>12</v>
      </c>
      <c r="M11" s="50" t="s">
        <v>13</v>
      </c>
      <c r="N11" s="50" t="s">
        <v>14</v>
      </c>
      <c r="O11" s="51" t="s">
        <v>15</v>
      </c>
      <c r="P11" s="52" t="s">
        <v>16</v>
      </c>
      <c r="Q11" s="18" t="s">
        <v>17</v>
      </c>
      <c r="R11" s="18" t="s">
        <v>19</v>
      </c>
    </row>
    <row r="12" spans="1:18" ht="5.0999999999999996" customHeight="1" x14ac:dyDescent="0.25">
      <c r="A12" s="17"/>
      <c r="B12" s="17"/>
      <c r="C12" s="18"/>
      <c r="D12" s="18"/>
      <c r="E12" s="18"/>
      <c r="F12" s="45"/>
      <c r="G12" s="53"/>
      <c r="H12" s="54"/>
      <c r="I12" s="55"/>
      <c r="J12" s="56"/>
      <c r="K12" s="49"/>
      <c r="L12" s="50"/>
      <c r="M12" s="50"/>
      <c r="N12" s="50"/>
      <c r="O12" s="51"/>
      <c r="P12" s="52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2" s="18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2" s="18"/>
    </row>
    <row r="13" spans="1:18" ht="24.95" customHeight="1" x14ac:dyDescent="0.25">
      <c r="A13" s="18"/>
      <c r="B13" s="7" t="s">
        <v>32</v>
      </c>
      <c r="C13" s="18"/>
      <c r="D13" s="5"/>
      <c r="E13" s="18"/>
      <c r="F13" s="3"/>
      <c r="G13" s="57"/>
      <c r="H13" s="3"/>
      <c r="I13" s="58"/>
      <c r="J13" s="6"/>
      <c r="K13" s="49"/>
      <c r="L13" s="59" t="str">
        <f>IF(OR(F13="",H13=""),"",IF(P13&lt;5,0,IF(P13&gt;=40,INDEX('Back-end'!$C$3:$C$7,MATCH(Rekentool!D13,'Back-end'!$B$3:$B$8,0)),INDEX('Back-end'!$H$3:$L$482,MATCH(_xlfn.CONCAT(Rekentool!P13,"Y",Q13,"M"),'Back-end'!$E$3:$E$482,0),MATCH(Rekentool!D13,'Back-end'!$H$2:$L$2,0)))))</f>
        <v/>
      </c>
      <c r="M13" s="59"/>
      <c r="N13" s="59" t="str">
        <f>IF(OR(J13="",L13=""),"",J13*L13)</f>
        <v/>
      </c>
      <c r="O13" s="60"/>
      <c r="P13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3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3" s="18"/>
    </row>
    <row r="14" spans="1:18" ht="24.95" customHeight="1" x14ac:dyDescent="0.25">
      <c r="A14" s="18"/>
      <c r="B14" s="7" t="s">
        <v>33</v>
      </c>
      <c r="C14" s="18"/>
      <c r="D14" s="5"/>
      <c r="E14" s="18"/>
      <c r="F14" s="3"/>
      <c r="G14" s="57"/>
      <c r="H14" s="3"/>
      <c r="I14" s="58"/>
      <c r="J14" s="6"/>
      <c r="K14" s="49"/>
      <c r="L14" s="59" t="str">
        <f>IF(OR(F14="",H14=""),"",IF(P14&lt;5,0,IF(P14&gt;=40,INDEX('Back-end'!$C$3:$C$7,MATCH(Rekentool!D14,'Back-end'!$B$3:$B$8,0)),INDEX('Back-end'!$H$3:$L$482,MATCH(_xlfn.CONCAT(Rekentool!P14,"Y",Q14,"M"),'Back-end'!$E$3:$E$482,0),MATCH(Rekentool!D14,'Back-end'!$H$2:$L$2,0)))))</f>
        <v/>
      </c>
      <c r="M14" s="59"/>
      <c r="N14" s="59" t="str">
        <f t="shared" ref="N14:N37" si="0">IF(OR(J14="",L14=""),"",J14*L14)</f>
        <v/>
      </c>
      <c r="O14" s="60"/>
      <c r="P14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4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4" s="18"/>
    </row>
    <row r="15" spans="1:18" ht="24.95" customHeight="1" x14ac:dyDescent="0.25">
      <c r="A15" s="18"/>
      <c r="B15" s="7" t="s">
        <v>34</v>
      </c>
      <c r="C15" s="18"/>
      <c r="D15" s="5"/>
      <c r="E15" s="18"/>
      <c r="F15" s="3"/>
      <c r="G15" s="57"/>
      <c r="H15" s="3"/>
      <c r="I15" s="58"/>
      <c r="J15" s="6"/>
      <c r="K15" s="49"/>
      <c r="L15" s="59" t="str">
        <f>IF(OR(F15="",H15=""),"",IF(P15&lt;5,0,IF(P15&gt;=40,INDEX('Back-end'!$C$3:$C$7,MATCH(Rekentool!D15,'Back-end'!$B$3:$B$8,0)),INDEX('Back-end'!$H$3:$L$482,MATCH(_xlfn.CONCAT(Rekentool!P15,"Y",Q15,"M"),'Back-end'!$E$3:$E$482,0),MATCH(Rekentool!D15,'Back-end'!$H$2:$L$2,0)))))</f>
        <v/>
      </c>
      <c r="M15" s="59"/>
      <c r="N15" s="59" t="str">
        <f t="shared" si="0"/>
        <v/>
      </c>
      <c r="O15" s="60"/>
      <c r="P15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5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5" s="18"/>
    </row>
    <row r="16" spans="1:18" ht="24.95" customHeight="1" x14ac:dyDescent="0.25">
      <c r="A16" s="18"/>
      <c r="B16" s="7" t="s">
        <v>35</v>
      </c>
      <c r="C16" s="18"/>
      <c r="D16" s="5"/>
      <c r="E16" s="18"/>
      <c r="F16" s="3"/>
      <c r="G16" s="57"/>
      <c r="H16" s="3"/>
      <c r="I16" s="58"/>
      <c r="J16" s="6"/>
      <c r="K16" s="49"/>
      <c r="L16" s="59" t="str">
        <f>IF(OR(F16="",H16=""),"",IF(P16&lt;5,0,IF(P16&gt;=40,INDEX('Back-end'!$C$3:$C$7,MATCH(Rekentool!D16,'Back-end'!$B$3:$B$8,0)),INDEX('Back-end'!$H$3:$L$482,MATCH(_xlfn.CONCAT(Rekentool!P16,"Y",Q16,"M"),'Back-end'!$E$3:$E$482,0),MATCH(Rekentool!D16,'Back-end'!$H$2:$L$2,0)))))</f>
        <v/>
      </c>
      <c r="M16" s="59"/>
      <c r="N16" s="59" t="str">
        <f t="shared" si="0"/>
        <v/>
      </c>
      <c r="O16" s="60"/>
      <c r="P16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6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6" s="18"/>
    </row>
    <row r="17" spans="1:18" ht="24.95" customHeight="1" x14ac:dyDescent="0.25">
      <c r="A17" s="18"/>
      <c r="B17" s="7" t="s">
        <v>36</v>
      </c>
      <c r="C17" s="18"/>
      <c r="D17" s="5"/>
      <c r="E17" s="18"/>
      <c r="F17" s="3"/>
      <c r="G17" s="57"/>
      <c r="H17" s="3"/>
      <c r="I17" s="58"/>
      <c r="J17" s="6"/>
      <c r="K17" s="49"/>
      <c r="L17" s="59" t="str">
        <f>IF(OR(F17="",H17=""),"",IF(P17&lt;5,0,IF(P17&gt;=40,INDEX('Back-end'!$C$3:$C$7,MATCH(Rekentool!D17,'Back-end'!$B$3:$B$8,0)),INDEX('Back-end'!$H$3:$L$482,MATCH(_xlfn.CONCAT(Rekentool!P17,"Y",Q17,"M"),'Back-end'!$E$3:$E$482,0),MATCH(Rekentool!D17,'Back-end'!$H$2:$L$2,0)))))</f>
        <v/>
      </c>
      <c r="M17" s="59"/>
      <c r="N17" s="59" t="str">
        <f t="shared" si="0"/>
        <v/>
      </c>
      <c r="O17" s="60"/>
      <c r="P17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7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7" s="18"/>
    </row>
    <row r="18" spans="1:18" ht="24.95" hidden="1" customHeight="1" outlineLevel="1" x14ac:dyDescent="0.25">
      <c r="A18" s="18"/>
      <c r="B18" s="7" t="s">
        <v>37</v>
      </c>
      <c r="C18" s="18"/>
      <c r="D18" s="5"/>
      <c r="E18" s="18"/>
      <c r="F18" s="3"/>
      <c r="G18" s="57"/>
      <c r="H18" s="3"/>
      <c r="I18" s="58"/>
      <c r="J18" s="6"/>
      <c r="K18" s="49"/>
      <c r="L18" s="59" t="str">
        <f>IF(OR(F18="",H18=""),"",IF(P18&lt;5,0,IF(P18&gt;=40,INDEX('Back-end'!$C$3:$C$7,MATCH(Rekentool!D18,'Back-end'!$B$3:$B$8,0)),INDEX('Back-end'!$H$3:$L$482,MATCH(_xlfn.CONCAT(Rekentool!P18,"Y",Q18,"M"),'Back-end'!$E$3:$E$482,0),MATCH(Rekentool!D18,'Back-end'!$H$2:$L$2,0)))))</f>
        <v/>
      </c>
      <c r="M18" s="59"/>
      <c r="N18" s="59" t="str">
        <f t="shared" si="0"/>
        <v/>
      </c>
      <c r="O18" s="60"/>
      <c r="P18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8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8" s="18"/>
    </row>
    <row r="19" spans="1:18" ht="24.95" hidden="1" customHeight="1" outlineLevel="1" x14ac:dyDescent="0.25">
      <c r="A19" s="18"/>
      <c r="B19" s="7" t="s">
        <v>38</v>
      </c>
      <c r="C19" s="18"/>
      <c r="D19" s="5"/>
      <c r="E19" s="18"/>
      <c r="F19" s="3"/>
      <c r="G19" s="57"/>
      <c r="H19" s="3"/>
      <c r="I19" s="58"/>
      <c r="J19" s="6"/>
      <c r="K19" s="49"/>
      <c r="L19" s="59" t="str">
        <f>IF(OR(F19="",H19=""),"",IF(P19&lt;5,0,IF(P19&gt;=40,INDEX('Back-end'!$C$3:$C$7,MATCH(Rekentool!D19,'Back-end'!$B$3:$B$8,0)),INDEX('Back-end'!$H$3:$L$482,MATCH(_xlfn.CONCAT(Rekentool!P19,"Y",Q19,"M"),'Back-end'!$E$3:$E$482,0),MATCH(Rekentool!D19,'Back-end'!$H$2:$L$2,0)))))</f>
        <v/>
      </c>
      <c r="M19" s="59"/>
      <c r="N19" s="59" t="str">
        <f t="shared" si="0"/>
        <v/>
      </c>
      <c r="O19" s="60"/>
      <c r="P19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9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9" s="18"/>
    </row>
    <row r="20" spans="1:18" ht="24.95" hidden="1" customHeight="1" outlineLevel="1" x14ac:dyDescent="0.25">
      <c r="A20" s="18"/>
      <c r="B20" s="7" t="s">
        <v>39</v>
      </c>
      <c r="C20" s="18"/>
      <c r="D20" s="5"/>
      <c r="E20" s="18"/>
      <c r="F20" s="3"/>
      <c r="G20" s="57"/>
      <c r="H20" s="3"/>
      <c r="I20" s="58"/>
      <c r="J20" s="6"/>
      <c r="K20" s="49"/>
      <c r="L20" s="59" t="str">
        <f>IF(OR(F20="",H20=""),"",IF(P20&lt;5,0,IF(P20&gt;=40,INDEX('Back-end'!$C$3:$C$7,MATCH(Rekentool!D20,'Back-end'!$B$3:$B$8,0)),INDEX('Back-end'!$H$3:$L$482,MATCH(_xlfn.CONCAT(Rekentool!P20,"Y",Q20,"M"),'Back-end'!$E$3:$E$482,0),MATCH(Rekentool!D20,'Back-end'!$H$2:$L$2,0)))))</f>
        <v/>
      </c>
      <c r="M20" s="59"/>
      <c r="N20" s="59" t="str">
        <f t="shared" si="0"/>
        <v/>
      </c>
      <c r="O20" s="60"/>
      <c r="P20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0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0" s="18"/>
    </row>
    <row r="21" spans="1:18" ht="24.95" hidden="1" customHeight="1" outlineLevel="1" x14ac:dyDescent="0.25">
      <c r="A21" s="18"/>
      <c r="B21" s="7" t="s">
        <v>40</v>
      </c>
      <c r="C21" s="18"/>
      <c r="D21" s="5"/>
      <c r="E21" s="18"/>
      <c r="F21" s="3"/>
      <c r="G21" s="57"/>
      <c r="H21" s="3"/>
      <c r="I21" s="58"/>
      <c r="J21" s="6"/>
      <c r="K21" s="49"/>
      <c r="L21" s="59" t="str">
        <f>IF(OR(F21="",H21=""),"",IF(P21&lt;5,0,IF(P21&gt;=40,INDEX('Back-end'!$C$3:$C$7,MATCH(Rekentool!D21,'Back-end'!$B$3:$B$8,0)),INDEX('Back-end'!$H$3:$L$482,MATCH(_xlfn.CONCAT(Rekentool!P21,"Y",Q21,"M"),'Back-end'!$E$3:$E$482,0),MATCH(Rekentool!D21,'Back-end'!$H$2:$L$2,0)))))</f>
        <v/>
      </c>
      <c r="M21" s="59"/>
      <c r="N21" s="59" t="str">
        <f t="shared" si="0"/>
        <v/>
      </c>
      <c r="O21" s="60"/>
      <c r="P21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1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1" s="18"/>
    </row>
    <row r="22" spans="1:18" ht="24.95" hidden="1" customHeight="1" outlineLevel="1" x14ac:dyDescent="0.25">
      <c r="A22" s="18"/>
      <c r="B22" s="7" t="s">
        <v>41</v>
      </c>
      <c r="C22" s="18"/>
      <c r="D22" s="5"/>
      <c r="E22" s="18"/>
      <c r="F22" s="3"/>
      <c r="G22" s="57"/>
      <c r="H22" s="3"/>
      <c r="I22" s="58"/>
      <c r="J22" s="6"/>
      <c r="K22" s="49"/>
      <c r="L22" s="59" t="str">
        <f>IF(OR(F22="",H22=""),"",IF(P22&lt;5,0,IF(P22&gt;=40,INDEX('Back-end'!$C$3:$C$7,MATCH(Rekentool!D22,'Back-end'!$B$3:$B$8,0)),INDEX('Back-end'!$H$3:$L$482,MATCH(_xlfn.CONCAT(Rekentool!P22,"Y",Q22,"M"),'Back-end'!$E$3:$E$482,0),MATCH(Rekentool!D22,'Back-end'!$H$2:$L$2,0)))))</f>
        <v/>
      </c>
      <c r="M22" s="59"/>
      <c r="N22" s="59" t="str">
        <f t="shared" si="0"/>
        <v/>
      </c>
      <c r="O22" s="60"/>
      <c r="P22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2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2" s="18"/>
    </row>
    <row r="23" spans="1:18" ht="24.95" hidden="1" customHeight="1" outlineLevel="1" x14ac:dyDescent="0.25">
      <c r="A23" s="18"/>
      <c r="B23" s="7" t="s">
        <v>42</v>
      </c>
      <c r="C23" s="18"/>
      <c r="D23" s="5"/>
      <c r="E23" s="18"/>
      <c r="F23" s="3"/>
      <c r="G23" s="57"/>
      <c r="H23" s="3"/>
      <c r="I23" s="58"/>
      <c r="J23" s="6"/>
      <c r="K23" s="49"/>
      <c r="L23" s="59" t="str">
        <f>IF(OR(F23="",H23=""),"",IF(P23&lt;5,0,IF(P23&gt;=40,INDEX('Back-end'!$C$3:$C$7,MATCH(Rekentool!D23,'Back-end'!$B$3:$B$8,0)),INDEX('Back-end'!$H$3:$L$482,MATCH(_xlfn.CONCAT(Rekentool!P23,"Y",Q23,"M"),'Back-end'!$E$3:$E$482,0),MATCH(Rekentool!D23,'Back-end'!$H$2:$L$2,0)))))</f>
        <v/>
      </c>
      <c r="M23" s="59"/>
      <c r="N23" s="59" t="str">
        <f t="shared" si="0"/>
        <v/>
      </c>
      <c r="O23" s="60"/>
      <c r="P23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3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3" s="18"/>
    </row>
    <row r="24" spans="1:18" ht="24.95" hidden="1" customHeight="1" outlineLevel="1" x14ac:dyDescent="0.25">
      <c r="A24" s="18"/>
      <c r="B24" s="7" t="s">
        <v>43</v>
      </c>
      <c r="C24" s="18"/>
      <c r="D24" s="5"/>
      <c r="E24" s="18"/>
      <c r="F24" s="3"/>
      <c r="G24" s="57"/>
      <c r="H24" s="3"/>
      <c r="I24" s="58"/>
      <c r="J24" s="6"/>
      <c r="K24" s="49"/>
      <c r="L24" s="59" t="str">
        <f>IF(OR(F24="",H24=""),"",IF(P24&lt;5,0,IF(P24&gt;=40,INDEX('Back-end'!$C$3:$C$7,MATCH(Rekentool!D24,'Back-end'!$B$3:$B$8,0)),INDEX('Back-end'!$H$3:$L$482,MATCH(_xlfn.CONCAT(Rekentool!P24,"Y",Q24,"M"),'Back-end'!$E$3:$E$482,0),MATCH(Rekentool!D24,'Back-end'!$H$2:$L$2,0)))))</f>
        <v/>
      </c>
      <c r="M24" s="59"/>
      <c r="N24" s="59" t="str">
        <f t="shared" si="0"/>
        <v/>
      </c>
      <c r="O24" s="60"/>
      <c r="P24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4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4" s="18"/>
    </row>
    <row r="25" spans="1:18" ht="24.95" hidden="1" customHeight="1" outlineLevel="1" x14ac:dyDescent="0.25">
      <c r="A25" s="18"/>
      <c r="B25" s="7" t="s">
        <v>44</v>
      </c>
      <c r="C25" s="18"/>
      <c r="D25" s="5"/>
      <c r="E25" s="18"/>
      <c r="F25" s="3"/>
      <c r="G25" s="57"/>
      <c r="H25" s="3"/>
      <c r="I25" s="58"/>
      <c r="J25" s="6"/>
      <c r="K25" s="49"/>
      <c r="L25" s="59" t="str">
        <f>IF(OR(F25="",H25=""),"",IF(P25&lt;5,0,IF(P25&gt;=40,INDEX('Back-end'!$C$3:$C$7,MATCH(Rekentool!D25,'Back-end'!$B$3:$B$8,0)),INDEX('Back-end'!$H$3:$L$482,MATCH(_xlfn.CONCAT(Rekentool!P25,"Y",Q25,"M"),'Back-end'!$E$3:$E$482,0),MATCH(Rekentool!D25,'Back-end'!$H$2:$L$2,0)))))</f>
        <v/>
      </c>
      <c r="M25" s="59"/>
      <c r="N25" s="59" t="str">
        <f t="shared" si="0"/>
        <v/>
      </c>
      <c r="O25" s="60"/>
      <c r="P25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5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5" s="18"/>
    </row>
    <row r="26" spans="1:18" ht="24.95" hidden="1" customHeight="1" outlineLevel="1" x14ac:dyDescent="0.25">
      <c r="A26" s="18"/>
      <c r="B26" s="7" t="s">
        <v>45</v>
      </c>
      <c r="C26" s="18"/>
      <c r="D26" s="5"/>
      <c r="E26" s="18"/>
      <c r="F26" s="3"/>
      <c r="G26" s="57"/>
      <c r="H26" s="3"/>
      <c r="I26" s="58"/>
      <c r="J26" s="6"/>
      <c r="K26" s="49"/>
      <c r="L26" s="59" t="str">
        <f>IF(OR(F26="",H26=""),"",IF(P26&lt;5,0,IF(P26&gt;=40,INDEX('Back-end'!$C$3:$C$7,MATCH(Rekentool!D26,'Back-end'!$B$3:$B$8,0)),INDEX('Back-end'!$H$3:$L$482,MATCH(_xlfn.CONCAT(Rekentool!P26,"Y",Q26,"M"),'Back-end'!$E$3:$E$482,0),MATCH(Rekentool!D26,'Back-end'!$H$2:$L$2,0)))))</f>
        <v/>
      </c>
      <c r="M26" s="59"/>
      <c r="N26" s="59" t="str">
        <f t="shared" si="0"/>
        <v/>
      </c>
      <c r="O26" s="60"/>
      <c r="P26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6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6" s="18"/>
    </row>
    <row r="27" spans="1:18" ht="24.95" hidden="1" customHeight="1" outlineLevel="1" x14ac:dyDescent="0.25">
      <c r="A27" s="18"/>
      <c r="B27" s="7" t="s">
        <v>46</v>
      </c>
      <c r="C27" s="18"/>
      <c r="D27" s="5"/>
      <c r="E27" s="18"/>
      <c r="F27" s="3"/>
      <c r="G27" s="57"/>
      <c r="H27" s="3"/>
      <c r="I27" s="58"/>
      <c r="J27" s="6"/>
      <c r="K27" s="49"/>
      <c r="L27" s="59" t="str">
        <f>IF(OR(F27="",H27=""),"",IF(P27&lt;5,0,IF(P27&gt;=40,INDEX('Back-end'!$C$3:$C$7,MATCH(Rekentool!D27,'Back-end'!$B$3:$B$8,0)),INDEX('Back-end'!$H$3:$L$482,MATCH(_xlfn.CONCAT(Rekentool!P27,"Y",Q27,"M"),'Back-end'!$E$3:$E$482,0),MATCH(Rekentool!D27,'Back-end'!$H$2:$L$2,0)))))</f>
        <v/>
      </c>
      <c r="M27" s="59"/>
      <c r="N27" s="59" t="str">
        <f t="shared" si="0"/>
        <v/>
      </c>
      <c r="O27" s="60"/>
      <c r="P27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7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7" s="18"/>
    </row>
    <row r="28" spans="1:18" ht="24.95" hidden="1" customHeight="1" outlineLevel="1" x14ac:dyDescent="0.25">
      <c r="A28" s="18"/>
      <c r="B28" s="7" t="s">
        <v>47</v>
      </c>
      <c r="C28" s="18"/>
      <c r="D28" s="5"/>
      <c r="E28" s="18"/>
      <c r="F28" s="3"/>
      <c r="G28" s="57"/>
      <c r="H28" s="3"/>
      <c r="I28" s="58"/>
      <c r="J28" s="6"/>
      <c r="K28" s="49"/>
      <c r="L28" s="59" t="str">
        <f>IF(OR(F28="",H28=""),"",IF(P28&lt;5,0,IF(P28&gt;=40,INDEX('Back-end'!$C$3:$C$7,MATCH(Rekentool!D28,'Back-end'!$B$3:$B$8,0)),INDEX('Back-end'!$H$3:$L$482,MATCH(_xlfn.CONCAT(Rekentool!P28,"Y",Q28,"M"),'Back-end'!$E$3:$E$482,0),MATCH(Rekentool!D28,'Back-end'!$H$2:$L$2,0)))))</f>
        <v/>
      </c>
      <c r="M28" s="59"/>
      <c r="N28" s="59" t="str">
        <f t="shared" si="0"/>
        <v/>
      </c>
      <c r="O28" s="60"/>
      <c r="P28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8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8" s="18"/>
    </row>
    <row r="29" spans="1:18" ht="24.95" hidden="1" customHeight="1" outlineLevel="1" x14ac:dyDescent="0.25">
      <c r="A29" s="18"/>
      <c r="B29" s="7" t="s">
        <v>48</v>
      </c>
      <c r="C29" s="18"/>
      <c r="D29" s="5"/>
      <c r="E29" s="18"/>
      <c r="F29" s="3"/>
      <c r="G29" s="57"/>
      <c r="H29" s="3"/>
      <c r="I29" s="58"/>
      <c r="J29" s="6"/>
      <c r="K29" s="49"/>
      <c r="L29" s="59" t="str">
        <f>IF(OR(F29="",H29=""),"",IF(P29&lt;5,0,IF(P29&gt;=40,INDEX('Back-end'!$C$3:$C$7,MATCH(Rekentool!D29,'Back-end'!$B$3:$B$8,0)),INDEX('Back-end'!$H$3:$L$482,MATCH(_xlfn.CONCAT(Rekentool!P29,"Y",Q29,"M"),'Back-end'!$E$3:$E$482,0),MATCH(Rekentool!D29,'Back-end'!$H$2:$L$2,0)))))</f>
        <v/>
      </c>
      <c r="M29" s="59"/>
      <c r="N29" s="59" t="str">
        <f t="shared" si="0"/>
        <v/>
      </c>
      <c r="O29" s="60"/>
      <c r="P29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9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9" s="18"/>
    </row>
    <row r="30" spans="1:18" ht="24.95" hidden="1" customHeight="1" outlineLevel="1" x14ac:dyDescent="0.25">
      <c r="A30" s="18"/>
      <c r="B30" s="7" t="s">
        <v>49</v>
      </c>
      <c r="C30" s="18"/>
      <c r="D30" s="5"/>
      <c r="E30" s="18"/>
      <c r="F30" s="3"/>
      <c r="G30" s="57"/>
      <c r="H30" s="3"/>
      <c r="I30" s="58"/>
      <c r="J30" s="6"/>
      <c r="K30" s="49"/>
      <c r="L30" s="59" t="str">
        <f>IF(OR(F30="",H30=""),"",IF(P30&lt;5,0,IF(P30&gt;=40,INDEX('Back-end'!$C$3:$C$7,MATCH(Rekentool!D30,'Back-end'!$B$3:$B$8,0)),INDEX('Back-end'!$H$3:$L$482,MATCH(_xlfn.CONCAT(Rekentool!P30,"Y",Q30,"M"),'Back-end'!$E$3:$E$482,0),MATCH(Rekentool!D30,'Back-end'!$H$2:$L$2,0)))))</f>
        <v/>
      </c>
      <c r="M30" s="59"/>
      <c r="N30" s="59" t="str">
        <f t="shared" si="0"/>
        <v/>
      </c>
      <c r="O30" s="60"/>
      <c r="P30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0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0" s="18"/>
    </row>
    <row r="31" spans="1:18" ht="24.95" hidden="1" customHeight="1" outlineLevel="1" x14ac:dyDescent="0.25">
      <c r="A31" s="18"/>
      <c r="B31" s="7" t="s">
        <v>50</v>
      </c>
      <c r="C31" s="18"/>
      <c r="D31" s="5"/>
      <c r="E31" s="18"/>
      <c r="F31" s="3"/>
      <c r="G31" s="57"/>
      <c r="H31" s="3"/>
      <c r="I31" s="58"/>
      <c r="J31" s="6"/>
      <c r="K31" s="49"/>
      <c r="L31" s="59" t="str">
        <f>IF(OR(F31="",H31=""),"",IF(P31&lt;5,0,IF(P31&gt;=40,INDEX('Back-end'!$C$3:$C$7,MATCH(Rekentool!D31,'Back-end'!$B$3:$B$8,0)),INDEX('Back-end'!$H$3:$L$482,MATCH(_xlfn.CONCAT(Rekentool!P31,"Y",Q31,"M"),'Back-end'!$E$3:$E$482,0),MATCH(Rekentool!D31,'Back-end'!$H$2:$L$2,0)))))</f>
        <v/>
      </c>
      <c r="M31" s="59"/>
      <c r="N31" s="59" t="str">
        <f t="shared" si="0"/>
        <v/>
      </c>
      <c r="O31" s="60"/>
      <c r="P31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1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1" s="18"/>
    </row>
    <row r="32" spans="1:18" ht="24.95" hidden="1" customHeight="1" outlineLevel="1" x14ac:dyDescent="0.25">
      <c r="A32" s="18"/>
      <c r="B32" s="7" t="s">
        <v>51</v>
      </c>
      <c r="C32" s="18"/>
      <c r="D32" s="5"/>
      <c r="E32" s="18"/>
      <c r="F32" s="3"/>
      <c r="G32" s="57"/>
      <c r="H32" s="3"/>
      <c r="I32" s="58"/>
      <c r="J32" s="6"/>
      <c r="K32" s="49"/>
      <c r="L32" s="59" t="str">
        <f>IF(OR(F32="",H32=""),"",IF(P32&lt;5,0,IF(P32&gt;=40,INDEX('Back-end'!$C$3:$C$7,MATCH(Rekentool!D32,'Back-end'!$B$3:$B$8,0)),INDEX('Back-end'!$H$3:$L$482,MATCH(_xlfn.CONCAT(Rekentool!P32,"Y",Q32,"M"),'Back-end'!$E$3:$E$482,0),MATCH(Rekentool!D32,'Back-end'!$H$2:$L$2,0)))))</f>
        <v/>
      </c>
      <c r="M32" s="59"/>
      <c r="N32" s="59" t="str">
        <f t="shared" si="0"/>
        <v/>
      </c>
      <c r="O32" s="60"/>
      <c r="P32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2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2" s="18"/>
    </row>
    <row r="33" spans="1:18" ht="24.95" hidden="1" customHeight="1" outlineLevel="1" x14ac:dyDescent="0.25">
      <c r="A33" s="18"/>
      <c r="B33" s="7" t="s">
        <v>52</v>
      </c>
      <c r="C33" s="18"/>
      <c r="D33" s="5"/>
      <c r="E33" s="18"/>
      <c r="F33" s="3"/>
      <c r="G33" s="57"/>
      <c r="H33" s="3"/>
      <c r="I33" s="58"/>
      <c r="J33" s="6"/>
      <c r="K33" s="49"/>
      <c r="L33" s="59" t="str">
        <f>IF(OR(F33="",H33=""),"",IF(P33&lt;5,0,IF(P33&gt;=40,INDEX('Back-end'!$C$3:$C$7,MATCH(Rekentool!D33,'Back-end'!$B$3:$B$8,0)),INDEX('Back-end'!$H$3:$L$482,MATCH(_xlfn.CONCAT(Rekentool!P33,"Y",Q33,"M"),'Back-end'!$E$3:$E$482,0),MATCH(Rekentool!D33,'Back-end'!$H$2:$L$2,0)))))</f>
        <v/>
      </c>
      <c r="M33" s="59"/>
      <c r="N33" s="59" t="str">
        <f t="shared" si="0"/>
        <v/>
      </c>
      <c r="O33" s="60"/>
      <c r="P33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3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3" s="18"/>
    </row>
    <row r="34" spans="1:18" ht="24.95" hidden="1" customHeight="1" outlineLevel="1" x14ac:dyDescent="0.25">
      <c r="A34" s="18"/>
      <c r="B34" s="7" t="s">
        <v>53</v>
      </c>
      <c r="C34" s="18"/>
      <c r="D34" s="5"/>
      <c r="E34" s="18"/>
      <c r="F34" s="3"/>
      <c r="G34" s="57"/>
      <c r="H34" s="3"/>
      <c r="I34" s="58"/>
      <c r="J34" s="6"/>
      <c r="K34" s="49"/>
      <c r="L34" s="59" t="str">
        <f>IF(OR(F34="",H34=""),"",IF(P34&lt;5,0,IF(P34&gt;=40,INDEX('Back-end'!$C$3:$C$7,MATCH(Rekentool!D34,'Back-end'!$B$3:$B$8,0)),INDEX('Back-end'!$H$3:$L$482,MATCH(_xlfn.CONCAT(Rekentool!P34,"Y",Q34,"M"),'Back-end'!$E$3:$E$482,0),MATCH(Rekentool!D34,'Back-end'!$H$2:$L$2,0)))))</f>
        <v/>
      </c>
      <c r="M34" s="59"/>
      <c r="N34" s="59" t="str">
        <f t="shared" si="0"/>
        <v/>
      </c>
      <c r="O34" s="60"/>
      <c r="P34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4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4" s="18"/>
    </row>
    <row r="35" spans="1:18" ht="24.95" hidden="1" customHeight="1" outlineLevel="1" x14ac:dyDescent="0.25">
      <c r="A35" s="18"/>
      <c r="B35" s="7" t="s">
        <v>54</v>
      </c>
      <c r="C35" s="18"/>
      <c r="D35" s="5"/>
      <c r="E35" s="18"/>
      <c r="F35" s="3"/>
      <c r="G35" s="57"/>
      <c r="H35" s="3"/>
      <c r="I35" s="58"/>
      <c r="J35" s="6"/>
      <c r="K35" s="49"/>
      <c r="L35" s="59" t="str">
        <f>IF(OR(F35="",H35=""),"",IF(P35&lt;5,0,IF(P35&gt;=40,INDEX('Back-end'!$C$3:$C$7,MATCH(Rekentool!D35,'Back-end'!$B$3:$B$8,0)),INDEX('Back-end'!$H$3:$L$482,MATCH(_xlfn.CONCAT(Rekentool!P35,"Y",Q35,"M"),'Back-end'!$E$3:$E$482,0),MATCH(Rekentool!D35,'Back-end'!$H$2:$L$2,0)))))</f>
        <v/>
      </c>
      <c r="M35" s="59"/>
      <c r="N35" s="59" t="str">
        <f t="shared" si="0"/>
        <v/>
      </c>
      <c r="O35" s="60"/>
      <c r="P35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5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5" s="18"/>
    </row>
    <row r="36" spans="1:18" ht="24.95" hidden="1" customHeight="1" outlineLevel="1" x14ac:dyDescent="0.25">
      <c r="A36" s="18"/>
      <c r="B36" s="7" t="s">
        <v>55</v>
      </c>
      <c r="C36" s="18"/>
      <c r="D36" s="5"/>
      <c r="E36" s="18"/>
      <c r="F36" s="3"/>
      <c r="G36" s="57"/>
      <c r="H36" s="3"/>
      <c r="I36" s="58"/>
      <c r="J36" s="6"/>
      <c r="K36" s="49"/>
      <c r="L36" s="59" t="str">
        <f>IF(OR(F36="",H36=""),"",IF(P36&lt;5,0,IF(P36&gt;=40,INDEX('Back-end'!$C$3:$C$7,MATCH(Rekentool!D36,'Back-end'!$B$3:$B$8,0)),INDEX('Back-end'!$H$3:$L$482,MATCH(_xlfn.CONCAT(Rekentool!P36,"Y",Q36,"M"),'Back-end'!$E$3:$E$482,0),MATCH(Rekentool!D36,'Back-end'!$H$2:$L$2,0)))))</f>
        <v/>
      </c>
      <c r="M36" s="59"/>
      <c r="N36" s="59" t="str">
        <f t="shared" si="0"/>
        <v/>
      </c>
      <c r="O36" s="60"/>
      <c r="P36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6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6" s="18"/>
    </row>
    <row r="37" spans="1:18" ht="24.95" hidden="1" customHeight="1" outlineLevel="1" x14ac:dyDescent="0.25">
      <c r="A37" s="18"/>
      <c r="B37" s="7" t="s">
        <v>56</v>
      </c>
      <c r="C37" s="18"/>
      <c r="D37" s="5"/>
      <c r="E37" s="18"/>
      <c r="F37" s="3"/>
      <c r="G37" s="57"/>
      <c r="H37" s="3"/>
      <c r="I37" s="58"/>
      <c r="J37" s="6"/>
      <c r="K37" s="49"/>
      <c r="L37" s="59" t="str">
        <f>IF(OR(F37="",H37=""),"",IF(P37&lt;5,0,IF(P37&gt;=40,INDEX('Back-end'!$C$3:$C$7,MATCH(Rekentool!D37,'Back-end'!$B$3:$B$8,0)),INDEX('Back-end'!$H$3:$L$482,MATCH(_xlfn.CONCAT(Rekentool!P37,"Y",Q37,"M"),'Back-end'!$E$3:$E$482,0),MATCH(Rekentool!D37,'Back-end'!$H$2:$L$2,0)))))</f>
        <v/>
      </c>
      <c r="M37" s="59"/>
      <c r="N37" s="59" t="str">
        <f t="shared" si="0"/>
        <v/>
      </c>
      <c r="O37" s="60"/>
      <c r="P37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7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7" s="18"/>
    </row>
    <row r="38" spans="1:18" ht="24.95" customHeight="1" collapsed="1" thickBot="1" x14ac:dyDescent="0.3">
      <c r="A38" s="18"/>
      <c r="B38" s="18"/>
      <c r="C38" s="18"/>
      <c r="D38" s="18"/>
      <c r="E38" s="18"/>
      <c r="F38" s="18"/>
      <c r="G38" s="18"/>
      <c r="H38" s="49"/>
      <c r="I38" s="49"/>
      <c r="J38" s="50"/>
      <c r="K38" s="50"/>
      <c r="L38" s="50"/>
      <c r="M38" s="50"/>
      <c r="N38" s="50"/>
      <c r="O38" s="8"/>
      <c r="P38" s="52"/>
      <c r="Q38" s="18"/>
      <c r="R38" s="18"/>
    </row>
    <row r="39" spans="1:18" s="29" customFormat="1" ht="35.1" customHeight="1" thickTop="1" x14ac:dyDescent="0.25">
      <c r="A39" s="24"/>
      <c r="B39" s="25" t="s">
        <v>28</v>
      </c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27"/>
      <c r="N39" s="27">
        <f>SUM(Tabel2[[        ]])</f>
        <v>0</v>
      </c>
      <c r="O39" s="22"/>
      <c r="P39" s="23"/>
      <c r="Q39" s="28"/>
    </row>
    <row r="40" spans="1:18" s="32" customFormat="1" ht="15" customHeight="1" x14ac:dyDescent="0.25">
      <c r="A40" s="24"/>
      <c r="B40" s="24"/>
      <c r="C40" s="21"/>
      <c r="D40" s="21"/>
      <c r="E40" s="21"/>
      <c r="F40" s="21"/>
      <c r="G40" s="21"/>
      <c r="H40" s="21"/>
      <c r="I40" s="21"/>
      <c r="J40" s="21"/>
      <c r="K40" s="21"/>
      <c r="L40" s="30"/>
      <c r="M40" s="30"/>
      <c r="N40" s="21"/>
      <c r="O40" s="22"/>
      <c r="P40" s="23"/>
      <c r="Q40" s="31"/>
    </row>
    <row r="41" spans="1:18" s="16" customFormat="1" x14ac:dyDescent="0.25">
      <c r="O41" s="20"/>
    </row>
    <row r="42" spans="1:18" s="16" customFormat="1" ht="24.75" customHeight="1" x14ac:dyDescent="0.25">
      <c r="O42" s="20"/>
    </row>
    <row r="43" spans="1:18" s="31" customFormat="1" ht="24.95" customHeight="1" x14ac:dyDescent="0.35">
      <c r="A43" s="63"/>
      <c r="B43" s="37" t="s">
        <v>68</v>
      </c>
      <c r="L43" s="64">
        <f>L45</f>
        <v>0</v>
      </c>
      <c r="O43" s="65"/>
    </row>
    <row r="44" spans="1:18" s="67" customFormat="1" x14ac:dyDescent="0.25">
      <c r="A44" s="66"/>
      <c r="B44" s="66" t="s">
        <v>29</v>
      </c>
      <c r="O44" s="68"/>
    </row>
    <row r="45" spans="1:18" s="15" customFormat="1" ht="15.75" customHeight="1" x14ac:dyDescent="0.25">
      <c r="A45" s="69"/>
      <c r="B45" s="69" t="s">
        <v>30</v>
      </c>
      <c r="C45" s="34"/>
      <c r="D45" s="34"/>
      <c r="E45" s="34"/>
      <c r="G45" s="34"/>
      <c r="H45" s="34"/>
      <c r="I45" s="34"/>
      <c r="J45" s="34"/>
      <c r="K45" s="34"/>
      <c r="L45" s="70">
        <f>N39-SUMIF(Tabel2[[#All],[Vul hieronder per dierenverblijf in welke diersoort u er houdt.]],"Vleeskalveren",Tabel2[[#All],[        ]])</f>
        <v>0</v>
      </c>
      <c r="M45" s="34"/>
      <c r="O45" s="36"/>
      <c r="P45" s="34"/>
      <c r="Q45" s="34"/>
    </row>
    <row r="46" spans="1:18" s="16" customFormat="1" x14ac:dyDescent="0.25">
      <c r="O46" s="20"/>
    </row>
    <row r="47" spans="1:18" s="16" customFormat="1" x14ac:dyDescent="0.25">
      <c r="O47" s="20"/>
    </row>
    <row r="48" spans="1:18" s="16" customFormat="1" ht="21" x14ac:dyDescent="0.35">
      <c r="B48" s="37" t="s">
        <v>69</v>
      </c>
      <c r="C48" s="31"/>
      <c r="D48" s="31"/>
      <c r="E48" s="31"/>
      <c r="L48" s="64">
        <f>L50+L51</f>
        <v>0</v>
      </c>
      <c r="O48" s="20"/>
    </row>
    <row r="49" spans="2:15" s="16" customFormat="1" x14ac:dyDescent="0.25">
      <c r="B49" s="66" t="s">
        <v>29</v>
      </c>
      <c r="C49" s="67"/>
      <c r="D49" s="67"/>
      <c r="E49" s="67"/>
      <c r="L49" s="67"/>
      <c r="O49" s="20"/>
    </row>
    <row r="50" spans="2:15" ht="15.75" x14ac:dyDescent="0.25">
      <c r="B50" s="69" t="s">
        <v>30</v>
      </c>
      <c r="C50" s="34"/>
      <c r="D50" s="34"/>
      <c r="E50" s="34"/>
      <c r="L50" s="70">
        <f>N39*1.2</f>
        <v>0</v>
      </c>
    </row>
    <row r="51" spans="2:15" ht="15.75" customHeight="1" x14ac:dyDescent="0.25">
      <c r="B51" s="73" t="s">
        <v>70</v>
      </c>
      <c r="C51" s="73"/>
      <c r="D51" s="73"/>
      <c r="E51" s="73"/>
      <c r="L51" s="71">
        <f>SUMIF(Tabel2[[#All],[                                           ]],"&gt;=5",Tabel2[[#All],[Vul hieronder per dierenverblijf de oppervlakte in m2 in. ]])*45</f>
        <v>0</v>
      </c>
    </row>
    <row r="52" spans="2:15" ht="15.75" x14ac:dyDescent="0.25">
      <c r="B52" s="73"/>
      <c r="C52" s="73"/>
      <c r="D52" s="73"/>
      <c r="E52" s="73"/>
    </row>
  </sheetData>
  <sheetProtection formatRows="0" insertRows="0"/>
  <phoneticPr fontId="13" type="noConversion"/>
  <pageMargins left="0.51181102362204722" right="0.51181102362204722" top="0.35433070866141736" bottom="0.35433070866141736" header="0.11811023622047245" footer="0.59055118110236227"/>
  <pageSetup paperSize="9" scale="54" orientation="landscape" r:id="rId1"/>
  <headerFooter>
    <oddFooter>&amp;C&amp;A&amp;R&amp;P van &amp;N</oddFooter>
  </headerFooter>
  <rowBreaks count="1" manualBreakCount="1">
    <brk id="6" max="17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7DCC7C-9636-4858-AAB6-AEC706CC81B7}">
          <x14:formula1>
            <xm:f>'Back-end'!$B$3:$B$8</xm:f>
          </x14:formula1>
          <xm:sqref>D13:D37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99B8-874A-4516-8E29-75F2349A7A6B}">
  <sheetPr codeName="Blad3"/>
  <dimension ref="B2:CW482"/>
  <sheetViews>
    <sheetView zoomScale="55" zoomScaleNormal="55" workbookViewId="0">
      <selection activeCell="K3" sqref="K3"/>
    </sheetView>
  </sheetViews>
  <sheetFormatPr defaultRowHeight="15" x14ac:dyDescent="0.25"/>
  <cols>
    <col min="2" max="2" width="20.28515625" bestFit="1" customWidth="1"/>
    <col min="3" max="3" width="16" bestFit="1" customWidth="1"/>
    <col min="4" max="4" width="10.140625" customWidth="1"/>
    <col min="5" max="5" width="11" bestFit="1" customWidth="1"/>
    <col min="6" max="6" width="9.28515625" bestFit="1" customWidth="1"/>
    <col min="7" max="7" width="5.5703125" bestFit="1" customWidth="1"/>
    <col min="8" max="8" width="9" bestFit="1" customWidth="1"/>
    <col min="9" max="9" width="9.7109375" bestFit="1" customWidth="1"/>
    <col min="10" max="10" width="12.85546875" bestFit="1" customWidth="1"/>
    <col min="11" max="11" width="11.42578125" bestFit="1" customWidth="1"/>
    <col min="12" max="12" width="13.85546875" bestFit="1" customWidth="1"/>
    <col min="13" max="13" width="9.140625" customWidth="1"/>
  </cols>
  <sheetData>
    <row r="2" spans="2:101" x14ac:dyDescent="0.25">
      <c r="B2" s="1" t="s">
        <v>2</v>
      </c>
      <c r="C2" s="1" t="s">
        <v>3</v>
      </c>
      <c r="E2" t="s">
        <v>4</v>
      </c>
      <c r="F2" t="s">
        <v>5</v>
      </c>
      <c r="G2" t="s">
        <v>6</v>
      </c>
      <c r="H2" t="s">
        <v>60</v>
      </c>
      <c r="I2" t="s">
        <v>61</v>
      </c>
      <c r="J2" t="s">
        <v>62</v>
      </c>
      <c r="K2" t="s">
        <v>71</v>
      </c>
      <c r="L2" t="s">
        <v>7</v>
      </c>
      <c r="N2" s="1" t="s">
        <v>60</v>
      </c>
      <c r="AC2" s="1" t="s">
        <v>61</v>
      </c>
      <c r="AR2" s="1" t="s">
        <v>62</v>
      </c>
      <c r="BG2" s="1" t="s">
        <v>63</v>
      </c>
      <c r="BV2" s="1" t="s">
        <v>7</v>
      </c>
      <c r="CK2" s="1"/>
    </row>
    <row r="3" spans="2:101" x14ac:dyDescent="0.25">
      <c r="B3" t="str" cm="1">
        <f t="array" ref="B3:B7">TRANSPOSE(H2:L2)</f>
        <v>Konijnen</v>
      </c>
      <c r="C3" s="4">
        <f>MIN(H:H)</f>
        <v>113</v>
      </c>
      <c r="E3" t="str">
        <f>_xlfn.CONCAT(G3,"Y",F3,"M")</f>
        <v>0Y1M</v>
      </c>
      <c r="F3">
        <v>1</v>
      </c>
      <c r="G3">
        <v>0</v>
      </c>
      <c r="H3" s="4" cm="1">
        <f t="array" ref="H3">INDEX($O$5:$Z$44,G3+1,F3)</f>
        <v>563.06041666666704</v>
      </c>
      <c r="I3" s="2" cm="1">
        <f t="array" ref="I3">INDEX($AD$5:$AO$44,G3+1,F3)</f>
        <v>557.07083333333333</v>
      </c>
      <c r="J3" s="2" cm="1">
        <f t="array" ref="J3">INDEX($AS$5:$BD$44,G3+1,F3)</f>
        <v>344.42500000000001</v>
      </c>
      <c r="K3" s="2" cm="1">
        <f t="array" ref="K3">INDEX($BH$5:$BS$44,G3+1,F3)</f>
        <v>336.43833333333339</v>
      </c>
      <c r="L3" s="2" cm="1">
        <f t="array" ref="L3">INDEX($BW$5:$CH$44,G3+1,F3)</f>
        <v>731.77833333333342</v>
      </c>
      <c r="O3" t="s">
        <v>59</v>
      </c>
      <c r="AD3" t="s">
        <v>59</v>
      </c>
      <c r="AR3" s="1"/>
      <c r="AS3" t="s">
        <v>59</v>
      </c>
      <c r="BG3" s="1"/>
      <c r="BH3" t="s">
        <v>59</v>
      </c>
      <c r="BW3" t="s">
        <v>59</v>
      </c>
    </row>
    <row r="4" spans="2:101" x14ac:dyDescent="0.25">
      <c r="B4" t="str">
        <v>Geiten</v>
      </c>
      <c r="C4" s="4">
        <f>MIN(I:I)</f>
        <v>112</v>
      </c>
      <c r="E4" t="str">
        <f t="shared" ref="E4:E67" si="0">_xlfn.CONCAT(G4,"Y",F4,"M")</f>
        <v>0Y2M</v>
      </c>
      <c r="F4">
        <v>2</v>
      </c>
      <c r="G4">
        <v>0</v>
      </c>
      <c r="H4" s="4" cm="1">
        <f t="array" ref="H4">INDEX($O$5:$Z$44,G4+1,F4)</f>
        <v>562.12083333333339</v>
      </c>
      <c r="I4" s="2" cm="1">
        <f t="array" ref="I4">INDEX($AD$5:$AO$44,G4+1,F4)</f>
        <v>556.14166666666665</v>
      </c>
      <c r="J4" s="2" cm="1">
        <f t="array" ref="J4">INDEX($AS$5:$BD$44,G4+1,F4)</f>
        <v>343.85</v>
      </c>
      <c r="K4" s="2" cm="1">
        <f t="array" ref="K4">INDEX($BH$5:$BS$44,G4+1,F4)</f>
        <v>335.87666666666667</v>
      </c>
      <c r="L4" s="2" cm="1">
        <f t="array" ref="L4">INDEX($BW$5:$CH$44,G4+1,F4)</f>
        <v>730.55666666666662</v>
      </c>
      <c r="N4" t="s">
        <v>0</v>
      </c>
      <c r="O4">
        <v>1</v>
      </c>
      <c r="P4">
        <v>2</v>
      </c>
      <c r="Q4">
        <v>3</v>
      </c>
      <c r="R4">
        <v>4</v>
      </c>
      <c r="S4">
        <v>5</v>
      </c>
      <c r="T4">
        <v>6</v>
      </c>
      <c r="U4">
        <v>7</v>
      </c>
      <c r="V4">
        <v>8</v>
      </c>
      <c r="W4">
        <v>9</v>
      </c>
      <c r="X4">
        <v>10</v>
      </c>
      <c r="Y4">
        <v>11</v>
      </c>
      <c r="Z4">
        <v>12</v>
      </c>
      <c r="AC4" t="s">
        <v>0</v>
      </c>
      <c r="AD4">
        <v>1</v>
      </c>
      <c r="AE4">
        <v>2</v>
      </c>
      <c r="AF4">
        <v>3</v>
      </c>
      <c r="AG4">
        <v>4</v>
      </c>
      <c r="AH4">
        <v>5</v>
      </c>
      <c r="AI4">
        <v>6</v>
      </c>
      <c r="AJ4">
        <v>7</v>
      </c>
      <c r="AK4">
        <v>8</v>
      </c>
      <c r="AL4">
        <v>9</v>
      </c>
      <c r="AM4">
        <v>10</v>
      </c>
      <c r="AN4">
        <v>11</v>
      </c>
      <c r="AO4">
        <v>12</v>
      </c>
      <c r="AR4" t="s">
        <v>0</v>
      </c>
      <c r="AS4">
        <v>1</v>
      </c>
      <c r="AT4">
        <v>2</v>
      </c>
      <c r="AU4">
        <v>3</v>
      </c>
      <c r="AV4">
        <v>4</v>
      </c>
      <c r="AW4">
        <v>5</v>
      </c>
      <c r="AX4">
        <v>6</v>
      </c>
      <c r="AY4">
        <v>7</v>
      </c>
      <c r="AZ4">
        <v>8</v>
      </c>
      <c r="BA4">
        <v>9</v>
      </c>
      <c r="BB4">
        <v>10</v>
      </c>
      <c r="BC4">
        <v>11</v>
      </c>
      <c r="BD4">
        <v>12</v>
      </c>
      <c r="BG4" t="s">
        <v>0</v>
      </c>
      <c r="BH4">
        <v>1</v>
      </c>
      <c r="BI4">
        <v>2</v>
      </c>
      <c r="BJ4">
        <v>3</v>
      </c>
      <c r="BK4">
        <v>4</v>
      </c>
      <c r="BL4">
        <v>5</v>
      </c>
      <c r="BM4">
        <v>6</v>
      </c>
      <c r="BN4">
        <v>7</v>
      </c>
      <c r="BO4">
        <v>8</v>
      </c>
      <c r="BP4">
        <v>9</v>
      </c>
      <c r="BQ4">
        <v>10</v>
      </c>
      <c r="BR4">
        <v>11</v>
      </c>
      <c r="BS4">
        <v>12</v>
      </c>
      <c r="BV4" t="s">
        <v>0</v>
      </c>
      <c r="BW4">
        <v>1</v>
      </c>
      <c r="BX4">
        <v>2</v>
      </c>
      <c r="BY4">
        <v>3</v>
      </c>
      <c r="BZ4">
        <v>4</v>
      </c>
      <c r="CA4">
        <v>5</v>
      </c>
      <c r="CB4">
        <v>6</v>
      </c>
      <c r="CC4">
        <v>7</v>
      </c>
      <c r="CD4">
        <v>8</v>
      </c>
      <c r="CE4">
        <v>9</v>
      </c>
      <c r="CF4">
        <v>10</v>
      </c>
      <c r="CG4">
        <v>11</v>
      </c>
      <c r="CH4">
        <v>12</v>
      </c>
    </row>
    <row r="5" spans="2:101" x14ac:dyDescent="0.25">
      <c r="B5" t="str">
        <v>Vleeseenden</v>
      </c>
      <c r="C5" s="4">
        <f>MIN(J:J)</f>
        <v>69</v>
      </c>
      <c r="E5" t="str">
        <f t="shared" si="0"/>
        <v>0Y3M</v>
      </c>
      <c r="F5">
        <v>3</v>
      </c>
      <c r="G5">
        <v>0</v>
      </c>
      <c r="H5" s="4" cm="1">
        <f t="array" ref="H5">INDEX($O$5:$Z$44,G5+1,F5)</f>
        <v>561.18125000000009</v>
      </c>
      <c r="I5" s="2" cm="1">
        <f t="array" ref="I5">INDEX($AD$5:$AO$44,G5+1,F5)</f>
        <v>555.21250000000009</v>
      </c>
      <c r="J5" s="2" cm="1">
        <f t="array" ref="J5">INDEX($AS$5:$BD$44,G5+1,F5)</f>
        <v>343.27500000000003</v>
      </c>
      <c r="K5" s="2" cm="1">
        <f t="array" ref="K5">INDEX($BH$5:$BS$44,G5+1,F5)</f>
        <v>335.31500000000005</v>
      </c>
      <c r="L5" s="2" cm="1">
        <f t="array" ref="L5">INDEX($BW$5:$CH$44,G5+1,F5)</f>
        <v>729.33500000000004</v>
      </c>
      <c r="N5">
        <v>0</v>
      </c>
      <c r="O5" s="74">
        <v>563.06041666666704</v>
      </c>
      <c r="P5" s="74">
        <v>562.12083333333339</v>
      </c>
      <c r="Q5" s="74">
        <v>561.18125000000009</v>
      </c>
      <c r="R5" s="74">
        <v>560.24166666666667</v>
      </c>
      <c r="S5" s="74">
        <v>559.30208333333337</v>
      </c>
      <c r="T5" s="74">
        <v>558.36249999999995</v>
      </c>
      <c r="U5" s="74">
        <v>557.42291666666665</v>
      </c>
      <c r="V5" s="74">
        <v>556.48333333333335</v>
      </c>
      <c r="W5" s="74">
        <v>555.54375000000005</v>
      </c>
      <c r="X5" s="74">
        <v>554.60416666666663</v>
      </c>
      <c r="Y5" s="74">
        <v>553.66458333333333</v>
      </c>
      <c r="Z5" s="74">
        <v>552.72499999999991</v>
      </c>
      <c r="AC5">
        <v>0</v>
      </c>
      <c r="AD5" s="2">
        <v>557.07083333333333</v>
      </c>
      <c r="AE5" s="2">
        <v>556.14166666666665</v>
      </c>
      <c r="AF5" s="2">
        <v>555.21250000000009</v>
      </c>
      <c r="AG5" s="2">
        <v>554.2833333333333</v>
      </c>
      <c r="AH5" s="2">
        <v>553.35416666666674</v>
      </c>
      <c r="AI5" s="2">
        <v>552.42499999999995</v>
      </c>
      <c r="AJ5" s="2">
        <v>551.49583333333339</v>
      </c>
      <c r="AK5" s="2">
        <v>550.56666666666661</v>
      </c>
      <c r="AL5" s="2">
        <v>549.63750000000005</v>
      </c>
      <c r="AM5" s="2">
        <v>548.70833333333326</v>
      </c>
      <c r="AN5" s="2">
        <v>547.7791666666667</v>
      </c>
      <c r="AO5" s="2">
        <v>546.84999999999991</v>
      </c>
      <c r="AR5">
        <v>0</v>
      </c>
      <c r="AS5" s="2">
        <v>344.42500000000001</v>
      </c>
      <c r="AT5" s="2">
        <v>343.85</v>
      </c>
      <c r="AU5" s="2">
        <v>343.27500000000003</v>
      </c>
      <c r="AV5" s="2">
        <v>342.7</v>
      </c>
      <c r="AW5" s="2">
        <v>342.125</v>
      </c>
      <c r="AX5" s="2">
        <v>341.55</v>
      </c>
      <c r="AY5" s="2">
        <v>340.97500000000002</v>
      </c>
      <c r="AZ5" s="2">
        <v>340.4</v>
      </c>
      <c r="BA5" s="2">
        <v>339.82499999999999</v>
      </c>
      <c r="BB5" s="2">
        <v>339.25</v>
      </c>
      <c r="BC5" s="2">
        <v>338.67500000000001</v>
      </c>
      <c r="BD5" s="2">
        <v>338.09999999999997</v>
      </c>
      <c r="BG5">
        <v>0</v>
      </c>
      <c r="BH5" s="2">
        <v>336.43833333333339</v>
      </c>
      <c r="BI5" s="2">
        <v>335.87666666666667</v>
      </c>
      <c r="BJ5" s="2">
        <v>335.31500000000005</v>
      </c>
      <c r="BK5" s="2">
        <v>334.75333333333333</v>
      </c>
      <c r="BL5" s="2">
        <v>334.19166666666672</v>
      </c>
      <c r="BM5" s="2">
        <v>333.63</v>
      </c>
      <c r="BN5" s="2">
        <v>333.06833333333338</v>
      </c>
      <c r="BO5" s="2">
        <v>332.50666666666666</v>
      </c>
      <c r="BP5" s="2">
        <v>331.94500000000005</v>
      </c>
      <c r="BQ5" s="2">
        <v>331.38333333333333</v>
      </c>
      <c r="BR5" s="2">
        <v>330.82166666666672</v>
      </c>
      <c r="BS5" s="2">
        <v>330.26</v>
      </c>
      <c r="BV5">
        <v>0</v>
      </c>
      <c r="BW5" s="2">
        <v>731.77833333333342</v>
      </c>
      <c r="BX5" s="2">
        <v>730.55666666666662</v>
      </c>
      <c r="BY5" s="2">
        <v>729.33500000000004</v>
      </c>
      <c r="BZ5" s="2">
        <v>728.11333333333334</v>
      </c>
      <c r="CA5" s="2">
        <v>726.89166666666665</v>
      </c>
      <c r="CB5" s="2">
        <v>725.67000000000007</v>
      </c>
      <c r="CC5" s="2">
        <v>724.44833333333338</v>
      </c>
      <c r="CD5" s="2">
        <v>723.22666666666669</v>
      </c>
      <c r="CE5" s="2">
        <v>722.005</v>
      </c>
      <c r="CF5" s="2">
        <v>720.7833333333333</v>
      </c>
      <c r="CG5" s="2">
        <v>719.56166666666672</v>
      </c>
      <c r="CH5" s="2">
        <v>718.33999999999992</v>
      </c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2:101" x14ac:dyDescent="0.25">
      <c r="B6" t="str">
        <v>Overig rundvee (fokstieren of zoogkoeien)</v>
      </c>
      <c r="C6" s="4">
        <f>MIN(K:K)</f>
        <v>67.400000000000006</v>
      </c>
      <c r="E6" t="str">
        <f t="shared" si="0"/>
        <v>0Y4M</v>
      </c>
      <c r="F6">
        <v>4</v>
      </c>
      <c r="G6">
        <v>0</v>
      </c>
      <c r="H6" s="4" cm="1">
        <f t="array" ref="H6">INDEX($O$5:$Z$44,G6+1,F6)</f>
        <v>560.24166666666667</v>
      </c>
      <c r="I6" s="2" cm="1">
        <f t="array" ref="I6">INDEX($AD$5:$AO$44,G6+1,F6)</f>
        <v>554.2833333333333</v>
      </c>
      <c r="J6" s="2" cm="1">
        <f t="array" ref="J6">INDEX($AS$5:$BD$44,G6+1,F6)</f>
        <v>342.7</v>
      </c>
      <c r="K6" s="2" cm="1">
        <f t="array" ref="K6">INDEX($BH$5:$BS$44,G6+1,F6)</f>
        <v>334.75333333333333</v>
      </c>
      <c r="L6" s="2" cm="1">
        <f t="array" ref="L6">INDEX($BW$5:$CH$44,G6+1,F6)</f>
        <v>728.11333333333334</v>
      </c>
      <c r="N6">
        <v>1</v>
      </c>
      <c r="O6" s="74">
        <v>551.78541666666661</v>
      </c>
      <c r="P6" s="74">
        <v>550.8458333333333</v>
      </c>
      <c r="Q6" s="74">
        <v>549.90625</v>
      </c>
      <c r="R6" s="74">
        <v>548.9666666666667</v>
      </c>
      <c r="S6" s="74">
        <v>548.02708333333339</v>
      </c>
      <c r="T6" s="74">
        <v>547.08750000000009</v>
      </c>
      <c r="U6" s="74">
        <v>546.14791666666667</v>
      </c>
      <c r="V6" s="74">
        <v>545.20833333333337</v>
      </c>
      <c r="W6" s="74">
        <v>544.26874999999995</v>
      </c>
      <c r="X6" s="74">
        <v>543.32916666666665</v>
      </c>
      <c r="Y6" s="74">
        <v>542.38958333333335</v>
      </c>
      <c r="Z6" s="74">
        <v>541.45000000000005</v>
      </c>
      <c r="AC6">
        <v>1</v>
      </c>
      <c r="AD6" s="2">
        <v>545.92083333333335</v>
      </c>
      <c r="AE6" s="2">
        <v>544.99166666666667</v>
      </c>
      <c r="AF6" s="2">
        <v>544.0625</v>
      </c>
      <c r="AG6" s="2">
        <v>543.13333333333333</v>
      </c>
      <c r="AH6" s="2">
        <v>542.20416666666665</v>
      </c>
      <c r="AI6" s="2">
        <v>541.27500000000009</v>
      </c>
      <c r="AJ6" s="2">
        <v>540.3458333333333</v>
      </c>
      <c r="AK6" s="2">
        <v>539.41666666666674</v>
      </c>
      <c r="AL6" s="2">
        <v>538.48749999999995</v>
      </c>
      <c r="AM6" s="2">
        <v>537.55833333333339</v>
      </c>
      <c r="AN6" s="2">
        <v>536.62916666666661</v>
      </c>
      <c r="AO6" s="2">
        <v>535.70000000000005</v>
      </c>
      <c r="AR6">
        <v>1</v>
      </c>
      <c r="AS6" s="2">
        <v>337.52499999999998</v>
      </c>
      <c r="AT6" s="2">
        <v>336.95</v>
      </c>
      <c r="AU6" s="2">
        <v>336.375</v>
      </c>
      <c r="AV6" s="2">
        <v>335.8</v>
      </c>
      <c r="AW6" s="2">
        <v>335.22500000000002</v>
      </c>
      <c r="AX6" s="2">
        <v>334.65000000000003</v>
      </c>
      <c r="AY6" s="2">
        <v>334.07499999999999</v>
      </c>
      <c r="AZ6" s="2">
        <v>333.5</v>
      </c>
      <c r="BA6" s="2">
        <v>332.92500000000001</v>
      </c>
      <c r="BB6" s="2">
        <v>332.35</v>
      </c>
      <c r="BC6" s="2">
        <v>331.77499999999998</v>
      </c>
      <c r="BD6" s="2">
        <v>331.2</v>
      </c>
      <c r="BG6">
        <v>1</v>
      </c>
      <c r="BH6" s="2">
        <v>329.69833333333338</v>
      </c>
      <c r="BI6" s="2">
        <v>329.13666666666666</v>
      </c>
      <c r="BJ6" s="2">
        <v>328.57500000000005</v>
      </c>
      <c r="BK6" s="2">
        <v>328.01333333333332</v>
      </c>
      <c r="BL6" s="2">
        <v>327.45166666666671</v>
      </c>
      <c r="BM6" s="2">
        <v>326.89</v>
      </c>
      <c r="BN6" s="2">
        <v>326.32833333333338</v>
      </c>
      <c r="BO6" s="2">
        <v>325.76666666666665</v>
      </c>
      <c r="BP6" s="2">
        <v>325.20500000000004</v>
      </c>
      <c r="BQ6" s="2">
        <v>324.64333333333343</v>
      </c>
      <c r="BR6" s="2">
        <v>324.08166666666671</v>
      </c>
      <c r="BS6" s="2">
        <v>323.52</v>
      </c>
      <c r="BV6">
        <v>1</v>
      </c>
      <c r="BW6" s="2">
        <v>717.11833333333334</v>
      </c>
      <c r="BX6" s="2">
        <v>715.89666666666665</v>
      </c>
      <c r="BY6" s="2">
        <v>714.67499999999995</v>
      </c>
      <c r="BZ6" s="2">
        <v>713.45333333333338</v>
      </c>
      <c r="CA6" s="2">
        <v>712.23166666666668</v>
      </c>
      <c r="CB6" s="2">
        <v>711.01</v>
      </c>
      <c r="CC6" s="2">
        <v>709.78833333333341</v>
      </c>
      <c r="CD6" s="2">
        <v>708.56666666666672</v>
      </c>
      <c r="CE6" s="2">
        <v>707.34500000000003</v>
      </c>
      <c r="CF6" s="2">
        <v>706.12333333333345</v>
      </c>
      <c r="CG6" s="2">
        <v>704.90166666666664</v>
      </c>
      <c r="CH6" s="2">
        <v>703.68000000000006</v>
      </c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2:101" x14ac:dyDescent="0.25">
      <c r="B7" t="str">
        <v>Vleeskalveren</v>
      </c>
      <c r="C7" s="4">
        <f>MIN(L:L)</f>
        <v>146.60000000000002</v>
      </c>
      <c r="E7" t="str">
        <f t="shared" si="0"/>
        <v>0Y5M</v>
      </c>
      <c r="F7">
        <v>5</v>
      </c>
      <c r="G7">
        <v>0</v>
      </c>
      <c r="H7" s="4" cm="1">
        <f t="array" ref="H7">INDEX($O$5:$Z$44,G7+1,F7)</f>
        <v>559.30208333333337</v>
      </c>
      <c r="I7" s="2" cm="1">
        <f t="array" ref="I7">INDEX($AD$5:$AO$44,G7+1,F7)</f>
        <v>553.35416666666674</v>
      </c>
      <c r="J7" s="2" cm="1">
        <f t="array" ref="J7">INDEX($AS$5:$BD$44,G7+1,F7)</f>
        <v>342.125</v>
      </c>
      <c r="K7" s="2" cm="1">
        <f t="array" ref="K7">INDEX($BH$5:$BS$44,G7+1,F7)</f>
        <v>334.19166666666672</v>
      </c>
      <c r="L7" s="2" cm="1">
        <f t="array" ref="L7">INDEX($BW$5:$CH$44,G7+1,F7)</f>
        <v>726.89166666666665</v>
      </c>
      <c r="N7">
        <v>2</v>
      </c>
      <c r="O7" s="74">
        <v>540.51041666666663</v>
      </c>
      <c r="P7" s="74">
        <v>539.57083333333333</v>
      </c>
      <c r="Q7" s="74">
        <v>538.63124999999991</v>
      </c>
      <c r="R7" s="74">
        <v>537.69166666666661</v>
      </c>
      <c r="S7" s="74">
        <v>536.7520833333333</v>
      </c>
      <c r="T7" s="74">
        <v>535.8125</v>
      </c>
      <c r="U7" s="74">
        <v>534.8729166666667</v>
      </c>
      <c r="V7" s="74">
        <v>533.93333333333339</v>
      </c>
      <c r="W7" s="74">
        <v>532.99375000000009</v>
      </c>
      <c r="X7" s="74">
        <v>532.05416666666667</v>
      </c>
      <c r="Y7" s="74">
        <v>531.11458333333337</v>
      </c>
      <c r="Z7" s="74">
        <v>530.17499999999995</v>
      </c>
      <c r="AC7">
        <v>2</v>
      </c>
      <c r="AD7" s="2">
        <v>534.77083333333326</v>
      </c>
      <c r="AE7" s="2">
        <v>533.8416666666667</v>
      </c>
      <c r="AF7" s="2">
        <v>532.91249999999991</v>
      </c>
      <c r="AG7" s="2">
        <v>531.98333333333335</v>
      </c>
      <c r="AH7" s="2">
        <v>531.05416666666667</v>
      </c>
      <c r="AI7" s="2">
        <v>530.125</v>
      </c>
      <c r="AJ7" s="2">
        <v>529.19583333333333</v>
      </c>
      <c r="AK7" s="2">
        <v>528.26666666666665</v>
      </c>
      <c r="AL7" s="2">
        <v>527.33750000000009</v>
      </c>
      <c r="AM7" s="2">
        <v>526.4083333333333</v>
      </c>
      <c r="AN7" s="2">
        <v>525.47916666666674</v>
      </c>
      <c r="AO7" s="2">
        <v>524.54999999999995</v>
      </c>
      <c r="AR7">
        <v>2</v>
      </c>
      <c r="AS7" s="2">
        <v>330.625</v>
      </c>
      <c r="AT7" s="2">
        <v>330.05</v>
      </c>
      <c r="AU7" s="2">
        <v>329.47499999999997</v>
      </c>
      <c r="AV7" s="2">
        <v>328.9</v>
      </c>
      <c r="AW7" s="2">
        <v>328.32499999999999</v>
      </c>
      <c r="AX7" s="2">
        <v>327.75</v>
      </c>
      <c r="AY7" s="2">
        <v>327.17500000000001</v>
      </c>
      <c r="AZ7" s="2">
        <v>326.60000000000002</v>
      </c>
      <c r="BA7" s="2">
        <v>326.02500000000003</v>
      </c>
      <c r="BB7" s="2">
        <v>325.45</v>
      </c>
      <c r="BC7" s="2">
        <v>324.875</v>
      </c>
      <c r="BD7" s="2">
        <v>324.3</v>
      </c>
      <c r="BG7">
        <v>2</v>
      </c>
      <c r="BH7" s="2">
        <v>322.95833333333337</v>
      </c>
      <c r="BI7" s="2">
        <v>322.39666666666665</v>
      </c>
      <c r="BJ7" s="2">
        <v>321.83500000000004</v>
      </c>
      <c r="BK7" s="2">
        <v>321.27333333333337</v>
      </c>
      <c r="BL7" s="2">
        <v>320.7116666666667</v>
      </c>
      <c r="BM7" s="2">
        <v>320.15000000000003</v>
      </c>
      <c r="BN7" s="2">
        <v>319.58833333333337</v>
      </c>
      <c r="BO7" s="2">
        <v>319.0266666666667</v>
      </c>
      <c r="BP7" s="2">
        <v>318.46500000000003</v>
      </c>
      <c r="BQ7" s="2">
        <v>317.90333333333336</v>
      </c>
      <c r="BR7" s="2">
        <v>317.3416666666667</v>
      </c>
      <c r="BS7" s="2">
        <v>316.78000000000003</v>
      </c>
      <c r="BV7">
        <v>2</v>
      </c>
      <c r="BW7" s="2">
        <v>702.45833333333326</v>
      </c>
      <c r="BX7" s="2">
        <v>701.23666666666668</v>
      </c>
      <c r="BY7" s="2">
        <v>700.01499999999999</v>
      </c>
      <c r="BZ7" s="2">
        <v>698.79333333333329</v>
      </c>
      <c r="CA7" s="2">
        <v>697.5716666666666</v>
      </c>
      <c r="CB7" s="2">
        <v>696.34999999999991</v>
      </c>
      <c r="CC7" s="2">
        <v>695.12833333333333</v>
      </c>
      <c r="CD7" s="2">
        <v>693.90666666666664</v>
      </c>
      <c r="CE7" s="2">
        <v>692.68499999999995</v>
      </c>
      <c r="CF7" s="2">
        <v>691.46333333333337</v>
      </c>
      <c r="CG7" s="2">
        <v>690.24166666666667</v>
      </c>
      <c r="CH7" s="2">
        <v>689.02</v>
      </c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2:101" x14ac:dyDescent="0.25">
      <c r="E8" t="str">
        <f t="shared" si="0"/>
        <v>0Y6M</v>
      </c>
      <c r="F8">
        <v>6</v>
      </c>
      <c r="G8">
        <v>0</v>
      </c>
      <c r="H8" s="4" cm="1">
        <f t="array" ref="H8">INDEX($O$5:$Z$44,G8+1,F8)</f>
        <v>558.36249999999995</v>
      </c>
      <c r="I8" s="2" cm="1">
        <f t="array" ref="I8">INDEX($AD$5:$AO$44,G8+1,F8)</f>
        <v>552.42499999999995</v>
      </c>
      <c r="J8" s="2" cm="1">
        <f t="array" ref="J8">INDEX($AS$5:$BD$44,G8+1,F8)</f>
        <v>341.55</v>
      </c>
      <c r="K8" s="2" cm="1">
        <f t="array" ref="K8">INDEX($BH$5:$BS$44,G8+1,F8)</f>
        <v>333.63</v>
      </c>
      <c r="L8" s="2" cm="1">
        <f t="array" ref="L8">INDEX($BW$5:$CH$44,G8+1,F8)</f>
        <v>725.67000000000007</v>
      </c>
      <c r="N8">
        <v>3</v>
      </c>
      <c r="O8" s="74">
        <v>529.23541666666665</v>
      </c>
      <c r="P8" s="74">
        <v>528.29583333333335</v>
      </c>
      <c r="Q8" s="74">
        <v>527.35625000000005</v>
      </c>
      <c r="R8" s="74">
        <v>526.41666666666663</v>
      </c>
      <c r="S8" s="74">
        <v>525.47708333333333</v>
      </c>
      <c r="T8" s="74">
        <v>524.53749999999991</v>
      </c>
      <c r="U8" s="74">
        <v>523.59791666666661</v>
      </c>
      <c r="V8" s="74">
        <v>522.6583333333333</v>
      </c>
      <c r="W8" s="74">
        <v>521.71875</v>
      </c>
      <c r="X8" s="74">
        <v>520.7791666666667</v>
      </c>
      <c r="Y8" s="74">
        <v>519.83958333333339</v>
      </c>
      <c r="Z8" s="74">
        <v>518.90000000000009</v>
      </c>
      <c r="AC8">
        <v>3</v>
      </c>
      <c r="AD8" s="2">
        <v>523.62083333333339</v>
      </c>
      <c r="AE8" s="2">
        <v>522.69166666666661</v>
      </c>
      <c r="AF8" s="2">
        <v>521.76250000000005</v>
      </c>
      <c r="AG8" s="2">
        <v>520.83333333333326</v>
      </c>
      <c r="AH8" s="2">
        <v>519.9041666666667</v>
      </c>
      <c r="AI8" s="2">
        <v>518.97499999999991</v>
      </c>
      <c r="AJ8" s="2">
        <v>518.04583333333335</v>
      </c>
      <c r="AK8" s="2">
        <v>517.11666666666667</v>
      </c>
      <c r="AL8" s="2">
        <v>516.1875</v>
      </c>
      <c r="AM8" s="2">
        <v>515.25833333333333</v>
      </c>
      <c r="AN8" s="2">
        <v>514.32916666666665</v>
      </c>
      <c r="AO8" s="2">
        <v>513.40000000000009</v>
      </c>
      <c r="AR8">
        <v>3</v>
      </c>
      <c r="AS8" s="2">
        <v>323.72500000000002</v>
      </c>
      <c r="AT8" s="2">
        <v>323.14999999999998</v>
      </c>
      <c r="AU8" s="2">
        <v>322.57499999999999</v>
      </c>
      <c r="AV8" s="2">
        <v>322</v>
      </c>
      <c r="AW8" s="2">
        <v>321.42499999999995</v>
      </c>
      <c r="AX8" s="2">
        <v>320.85000000000002</v>
      </c>
      <c r="AY8" s="2">
        <v>320.27499999999998</v>
      </c>
      <c r="AZ8" s="2">
        <v>319.7</v>
      </c>
      <c r="BA8" s="2">
        <v>319.125</v>
      </c>
      <c r="BB8" s="2">
        <v>318.55</v>
      </c>
      <c r="BC8" s="2">
        <v>317.97500000000002</v>
      </c>
      <c r="BD8" s="2">
        <v>317.39999999999998</v>
      </c>
      <c r="BG8">
        <v>3</v>
      </c>
      <c r="BH8" s="2">
        <v>316.21833333333336</v>
      </c>
      <c r="BI8" s="2">
        <v>315.65666666666664</v>
      </c>
      <c r="BJ8" s="2">
        <v>315.09500000000003</v>
      </c>
      <c r="BK8" s="2">
        <v>314.53333333333336</v>
      </c>
      <c r="BL8" s="2">
        <v>313.97166666666669</v>
      </c>
      <c r="BM8" s="2">
        <v>313.41000000000003</v>
      </c>
      <c r="BN8" s="2">
        <v>312.84833333333336</v>
      </c>
      <c r="BO8" s="2">
        <v>312.28666666666669</v>
      </c>
      <c r="BP8" s="2">
        <v>311.72500000000002</v>
      </c>
      <c r="BQ8" s="2">
        <v>311.16333333333336</v>
      </c>
      <c r="BR8" s="2">
        <v>310.60166666666669</v>
      </c>
      <c r="BS8" s="2">
        <v>310.04000000000002</v>
      </c>
      <c r="BV8">
        <v>3</v>
      </c>
      <c r="BW8" s="2">
        <v>687.7983333333334</v>
      </c>
      <c r="BX8" s="2">
        <v>686.5766666666666</v>
      </c>
      <c r="BY8" s="2">
        <v>685.35500000000002</v>
      </c>
      <c r="BZ8" s="2">
        <v>684.13333333333321</v>
      </c>
      <c r="CA8" s="2">
        <v>682.91166666666663</v>
      </c>
      <c r="CB8" s="2">
        <v>681.68999999999994</v>
      </c>
      <c r="CC8" s="2">
        <v>680.46833333333325</v>
      </c>
      <c r="CD8" s="2">
        <v>679.24666666666667</v>
      </c>
      <c r="CE8" s="2">
        <v>678.02499999999998</v>
      </c>
      <c r="CF8" s="2">
        <v>676.80333333333328</v>
      </c>
      <c r="CG8" s="2">
        <v>675.58166666666671</v>
      </c>
      <c r="CH8" s="2">
        <v>674.36</v>
      </c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2:101" x14ac:dyDescent="0.25">
      <c r="C9" s="4"/>
      <c r="E9" t="str">
        <f t="shared" si="0"/>
        <v>0Y7M</v>
      </c>
      <c r="F9">
        <v>7</v>
      </c>
      <c r="G9">
        <v>0</v>
      </c>
      <c r="H9" s="4" cm="1">
        <f t="array" ref="H9">INDEX($O$5:$Z$44,G9+1,F9)</f>
        <v>557.42291666666665</v>
      </c>
      <c r="I9" s="2" cm="1">
        <f t="array" ref="I9">INDEX($AD$5:$AO$44,G9+1,F9)</f>
        <v>551.49583333333339</v>
      </c>
      <c r="J9" s="2" cm="1">
        <f t="array" ref="J9">INDEX($AS$5:$BD$44,G9+1,F9)</f>
        <v>340.97500000000002</v>
      </c>
      <c r="K9" s="2" cm="1">
        <f t="array" ref="K9">INDEX($BH$5:$BS$44,G9+1,F9)</f>
        <v>333.06833333333338</v>
      </c>
      <c r="L9" s="2" cm="1">
        <f t="array" ref="L9">INDEX($BW$5:$CH$44,G9+1,F9)</f>
        <v>724.44833333333338</v>
      </c>
      <c r="N9">
        <v>4</v>
      </c>
      <c r="O9" s="74">
        <v>517.96041666666667</v>
      </c>
      <c r="P9" s="74">
        <v>517.02083333333337</v>
      </c>
      <c r="Q9" s="74">
        <v>516.08124999999995</v>
      </c>
      <c r="R9" s="74">
        <v>515.14166666666665</v>
      </c>
      <c r="S9" s="74">
        <v>514.20208333333335</v>
      </c>
      <c r="T9" s="74">
        <v>513.26250000000005</v>
      </c>
      <c r="U9" s="74">
        <v>512.32291666666663</v>
      </c>
      <c r="V9" s="74">
        <v>511.38333333333333</v>
      </c>
      <c r="W9" s="74">
        <v>510.44374999999997</v>
      </c>
      <c r="X9" s="74">
        <v>509.50416666666666</v>
      </c>
      <c r="Y9" s="74">
        <v>508.5645833333333</v>
      </c>
      <c r="Z9" s="74">
        <v>507.625</v>
      </c>
      <c r="AC9">
        <v>4</v>
      </c>
      <c r="AD9" s="2">
        <v>512.4708333333333</v>
      </c>
      <c r="AE9" s="2">
        <v>511.54166666666669</v>
      </c>
      <c r="AF9" s="2">
        <v>510.61250000000001</v>
      </c>
      <c r="AG9" s="2">
        <v>509.68333333333334</v>
      </c>
      <c r="AH9" s="2">
        <v>508.75416666666666</v>
      </c>
      <c r="AI9" s="2">
        <v>507.82499999999999</v>
      </c>
      <c r="AJ9" s="2">
        <v>506.89583333333331</v>
      </c>
      <c r="AK9" s="2">
        <v>505.96666666666664</v>
      </c>
      <c r="AL9" s="2">
        <v>505.03749999999997</v>
      </c>
      <c r="AM9" s="2">
        <v>504.10833333333335</v>
      </c>
      <c r="AN9" s="2">
        <v>503.17916666666667</v>
      </c>
      <c r="AO9" s="2">
        <v>502.25</v>
      </c>
      <c r="AR9">
        <v>4</v>
      </c>
      <c r="AS9" s="2">
        <v>316.82500000000005</v>
      </c>
      <c r="AT9" s="2">
        <v>316.25</v>
      </c>
      <c r="AU9" s="2">
        <v>315.67500000000001</v>
      </c>
      <c r="AV9" s="2">
        <v>315.10000000000002</v>
      </c>
      <c r="AW9" s="2">
        <v>314.52499999999998</v>
      </c>
      <c r="AX9" s="2">
        <v>313.95</v>
      </c>
      <c r="AY9" s="2">
        <v>313.375</v>
      </c>
      <c r="AZ9" s="2">
        <v>312.79999999999995</v>
      </c>
      <c r="BA9" s="2">
        <v>312.22500000000002</v>
      </c>
      <c r="BB9" s="2">
        <v>311.64999999999998</v>
      </c>
      <c r="BC9" s="2">
        <v>311.07499999999999</v>
      </c>
      <c r="BD9" s="2">
        <v>310.5</v>
      </c>
      <c r="BG9">
        <v>4</v>
      </c>
      <c r="BH9" s="2">
        <v>309.47833333333335</v>
      </c>
      <c r="BI9" s="2">
        <v>308.91666666666674</v>
      </c>
      <c r="BJ9" s="2">
        <v>308.35500000000002</v>
      </c>
      <c r="BK9" s="2">
        <v>307.79333333333341</v>
      </c>
      <c r="BL9" s="2">
        <v>307.23166666666668</v>
      </c>
      <c r="BM9" s="2">
        <v>306.67</v>
      </c>
      <c r="BN9" s="2">
        <v>306.10833333333335</v>
      </c>
      <c r="BO9" s="2">
        <v>305.54666666666668</v>
      </c>
      <c r="BP9" s="2">
        <v>304.98500000000001</v>
      </c>
      <c r="BQ9" s="2">
        <v>304.42333333333335</v>
      </c>
      <c r="BR9" s="2">
        <v>303.86166666666668</v>
      </c>
      <c r="BS9" s="2">
        <v>303.30000000000007</v>
      </c>
      <c r="BV9">
        <v>4</v>
      </c>
      <c r="BW9" s="2">
        <v>673.13833333333332</v>
      </c>
      <c r="BX9" s="2">
        <v>671.91666666666674</v>
      </c>
      <c r="BY9" s="2">
        <v>670.69499999999994</v>
      </c>
      <c r="BZ9" s="2">
        <v>669.47333333333336</v>
      </c>
      <c r="CA9" s="2">
        <v>668.25166666666655</v>
      </c>
      <c r="CB9" s="2">
        <v>667.03</v>
      </c>
      <c r="CC9" s="2">
        <v>665.80833333333328</v>
      </c>
      <c r="CD9" s="2">
        <v>664.58666666666659</v>
      </c>
      <c r="CE9" s="2">
        <v>663.36500000000001</v>
      </c>
      <c r="CF9" s="2">
        <v>662.14333333333332</v>
      </c>
      <c r="CG9" s="2">
        <v>660.92166666666662</v>
      </c>
      <c r="CH9" s="2">
        <v>659.7</v>
      </c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2:101" x14ac:dyDescent="0.25">
      <c r="E10" t="str">
        <f t="shared" si="0"/>
        <v>0Y8M</v>
      </c>
      <c r="F10">
        <v>8</v>
      </c>
      <c r="G10">
        <v>0</v>
      </c>
      <c r="H10" s="4" cm="1">
        <f t="array" ref="H10">INDEX($O$5:$Z$44,G10+1,F10)</f>
        <v>556.48333333333335</v>
      </c>
      <c r="I10" s="2" cm="1">
        <f t="array" ref="I10">INDEX($AD$5:$AO$44,G10+1,F10)</f>
        <v>550.56666666666661</v>
      </c>
      <c r="J10" s="2" cm="1">
        <f t="array" ref="J10">INDEX($AS$5:$BD$44,G10+1,F10)</f>
        <v>340.4</v>
      </c>
      <c r="K10" s="2" cm="1">
        <f t="array" ref="K10">INDEX($BH$5:$BS$44,G10+1,F10)</f>
        <v>332.50666666666666</v>
      </c>
      <c r="L10" s="2" cm="1">
        <f t="array" ref="L10">INDEX($BW$5:$CH$44,G10+1,F10)</f>
        <v>723.22666666666669</v>
      </c>
      <c r="N10">
        <v>5</v>
      </c>
      <c r="O10" s="74">
        <v>506.6854166666667</v>
      </c>
      <c r="P10" s="74">
        <v>505.74583333333334</v>
      </c>
      <c r="Q10" s="74">
        <v>504.80625000000003</v>
      </c>
      <c r="R10" s="74">
        <v>503.86666666666667</v>
      </c>
      <c r="S10" s="74">
        <v>502.92708333333337</v>
      </c>
      <c r="T10" s="74">
        <v>501.98750000000001</v>
      </c>
      <c r="U10" s="74">
        <v>501.04791666666671</v>
      </c>
      <c r="V10" s="74">
        <v>500.10833333333329</v>
      </c>
      <c r="W10" s="74">
        <v>499.16874999999999</v>
      </c>
      <c r="X10" s="74">
        <v>498.22916666666663</v>
      </c>
      <c r="Y10" s="74">
        <v>497.28958333333333</v>
      </c>
      <c r="Z10" s="74">
        <v>496.34999999999997</v>
      </c>
      <c r="AC10">
        <v>5</v>
      </c>
      <c r="AD10" s="2">
        <v>501.32083333333333</v>
      </c>
      <c r="AE10" s="2">
        <v>500.39166666666665</v>
      </c>
      <c r="AF10" s="2">
        <v>499.46250000000003</v>
      </c>
      <c r="AG10" s="2">
        <v>498.53333333333336</v>
      </c>
      <c r="AH10" s="2">
        <v>497.60416666666669</v>
      </c>
      <c r="AI10" s="2">
        <v>496.67500000000001</v>
      </c>
      <c r="AJ10" s="2">
        <v>495.74583333333334</v>
      </c>
      <c r="AK10" s="2">
        <v>494.81666666666666</v>
      </c>
      <c r="AL10" s="2">
        <v>493.88749999999999</v>
      </c>
      <c r="AM10" s="2">
        <v>492.95833333333331</v>
      </c>
      <c r="AN10" s="2">
        <v>492.02916666666664</v>
      </c>
      <c r="AO10" s="2">
        <v>491.09999999999997</v>
      </c>
      <c r="AR10">
        <v>5</v>
      </c>
      <c r="AS10" s="2">
        <v>309.92500000000001</v>
      </c>
      <c r="AT10" s="2">
        <v>309.35000000000002</v>
      </c>
      <c r="AU10" s="2">
        <v>308.77499999999998</v>
      </c>
      <c r="AV10" s="2">
        <v>308.20000000000005</v>
      </c>
      <c r="AW10" s="2">
        <v>307.625</v>
      </c>
      <c r="AX10" s="2">
        <v>307.05</v>
      </c>
      <c r="AY10" s="2">
        <v>306.47500000000002</v>
      </c>
      <c r="AZ10" s="2">
        <v>305.89999999999998</v>
      </c>
      <c r="BA10" s="2">
        <v>305.32499999999999</v>
      </c>
      <c r="BB10" s="2">
        <v>304.75</v>
      </c>
      <c r="BC10" s="2">
        <v>304.17499999999995</v>
      </c>
      <c r="BD10" s="2">
        <v>303.60000000000002</v>
      </c>
      <c r="BG10">
        <v>5</v>
      </c>
      <c r="BH10" s="2">
        <v>302.73833333333334</v>
      </c>
      <c r="BI10" s="2">
        <v>302.17666666666673</v>
      </c>
      <c r="BJ10" s="2">
        <v>301.61500000000001</v>
      </c>
      <c r="BK10" s="2">
        <v>301.0533333333334</v>
      </c>
      <c r="BL10" s="2">
        <v>300.49166666666667</v>
      </c>
      <c r="BM10" s="2">
        <v>299.93000000000006</v>
      </c>
      <c r="BN10" s="2">
        <v>299.36833333333334</v>
      </c>
      <c r="BO10" s="2">
        <v>298.80666666666667</v>
      </c>
      <c r="BP10" s="2">
        <v>298.245</v>
      </c>
      <c r="BQ10" s="2">
        <v>297.68333333333334</v>
      </c>
      <c r="BR10" s="2">
        <v>297.12166666666667</v>
      </c>
      <c r="BS10" s="2">
        <v>296.56000000000006</v>
      </c>
      <c r="BV10">
        <v>5</v>
      </c>
      <c r="BW10" s="2">
        <v>658.47833333333335</v>
      </c>
      <c r="BX10" s="2">
        <v>657.25666666666666</v>
      </c>
      <c r="BY10" s="2">
        <v>656.03500000000008</v>
      </c>
      <c r="BZ10" s="2">
        <v>654.81333333333328</v>
      </c>
      <c r="CA10" s="2">
        <v>653.5916666666667</v>
      </c>
      <c r="CB10" s="2">
        <v>652.37</v>
      </c>
      <c r="CC10" s="2">
        <v>651.14833333333331</v>
      </c>
      <c r="CD10" s="2">
        <v>649.92666666666662</v>
      </c>
      <c r="CE10" s="2">
        <v>648.70499999999993</v>
      </c>
      <c r="CF10" s="2">
        <v>647.48333333333335</v>
      </c>
      <c r="CG10" s="2">
        <v>646.26166666666666</v>
      </c>
      <c r="CH10" s="2">
        <v>645.04</v>
      </c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2:101" x14ac:dyDescent="0.25">
      <c r="E11" t="str">
        <f t="shared" si="0"/>
        <v>0Y9M</v>
      </c>
      <c r="F11">
        <v>9</v>
      </c>
      <c r="G11">
        <v>0</v>
      </c>
      <c r="H11" s="4" cm="1">
        <f t="array" ref="H11">INDEX($O$5:$Z$44,G11+1,F11)</f>
        <v>555.54375000000005</v>
      </c>
      <c r="I11" s="2" cm="1">
        <f t="array" ref="I11">INDEX($AD$5:$AO$44,G11+1,F11)</f>
        <v>549.63750000000005</v>
      </c>
      <c r="J11" s="2" cm="1">
        <f t="array" ref="J11">INDEX($AS$5:$BD$44,G11+1,F11)</f>
        <v>339.82499999999999</v>
      </c>
      <c r="K11" s="2" cm="1">
        <f t="array" ref="K11">INDEX($BH$5:$BS$44,G11+1,F11)</f>
        <v>331.94500000000005</v>
      </c>
      <c r="L11" s="2" cm="1">
        <f t="array" ref="L11">INDEX($BW$5:$CH$44,G11+1,F11)</f>
        <v>722.005</v>
      </c>
      <c r="N11">
        <v>6</v>
      </c>
      <c r="O11" s="74">
        <v>495.41041666666666</v>
      </c>
      <c r="P11" s="74">
        <v>494.4708333333333</v>
      </c>
      <c r="Q11" s="74">
        <v>493.53125</v>
      </c>
      <c r="R11" s="74">
        <v>492.5916666666667</v>
      </c>
      <c r="S11" s="74">
        <v>491.65208333333334</v>
      </c>
      <c r="T11" s="74">
        <v>490.71250000000003</v>
      </c>
      <c r="U11" s="74">
        <v>489.77291666666667</v>
      </c>
      <c r="V11" s="74">
        <v>488.83333333333337</v>
      </c>
      <c r="W11" s="74">
        <v>487.89375000000001</v>
      </c>
      <c r="X11" s="74">
        <v>486.95416666666671</v>
      </c>
      <c r="Y11" s="74">
        <v>486.01458333333329</v>
      </c>
      <c r="Z11" s="74">
        <v>485.07499999999999</v>
      </c>
      <c r="AC11">
        <v>6</v>
      </c>
      <c r="AD11" s="2">
        <v>490.17083333333335</v>
      </c>
      <c r="AE11" s="2">
        <v>489.24166666666667</v>
      </c>
      <c r="AF11" s="2">
        <v>488.3125</v>
      </c>
      <c r="AG11" s="2">
        <v>487.38333333333333</v>
      </c>
      <c r="AH11" s="2">
        <v>486.45416666666665</v>
      </c>
      <c r="AI11" s="2">
        <v>485.52500000000003</v>
      </c>
      <c r="AJ11" s="2">
        <v>484.59583333333336</v>
      </c>
      <c r="AK11" s="2">
        <v>483.66666666666669</v>
      </c>
      <c r="AL11" s="2">
        <v>482.73750000000001</v>
      </c>
      <c r="AM11" s="2">
        <v>481.80833333333334</v>
      </c>
      <c r="AN11" s="2">
        <v>480.87916666666666</v>
      </c>
      <c r="AO11" s="2">
        <v>479.95</v>
      </c>
      <c r="AR11">
        <v>6</v>
      </c>
      <c r="AS11" s="2">
        <v>303.02499999999998</v>
      </c>
      <c r="AT11" s="2">
        <v>302.45</v>
      </c>
      <c r="AU11" s="2">
        <v>301.875</v>
      </c>
      <c r="AV11" s="2">
        <v>301.3</v>
      </c>
      <c r="AW11" s="2">
        <v>300.72500000000002</v>
      </c>
      <c r="AX11" s="2">
        <v>300.14999999999998</v>
      </c>
      <c r="AY11" s="2">
        <v>299.57500000000005</v>
      </c>
      <c r="AZ11" s="2">
        <v>299</v>
      </c>
      <c r="BA11" s="2">
        <v>298.42500000000001</v>
      </c>
      <c r="BB11" s="2">
        <v>297.85000000000002</v>
      </c>
      <c r="BC11" s="2">
        <v>297.27499999999998</v>
      </c>
      <c r="BD11" s="2">
        <v>296.7</v>
      </c>
      <c r="BG11">
        <v>6</v>
      </c>
      <c r="BH11" s="2">
        <v>295.99833333333333</v>
      </c>
      <c r="BI11" s="2">
        <v>295.43666666666672</v>
      </c>
      <c r="BJ11" s="2">
        <v>294.875</v>
      </c>
      <c r="BK11" s="2">
        <v>294.31333333333339</v>
      </c>
      <c r="BL11" s="2">
        <v>293.75166666666667</v>
      </c>
      <c r="BM11" s="2">
        <v>293.19000000000005</v>
      </c>
      <c r="BN11" s="2">
        <v>292.62833333333333</v>
      </c>
      <c r="BO11" s="2">
        <v>292.06666666666672</v>
      </c>
      <c r="BP11" s="2">
        <v>291.505</v>
      </c>
      <c r="BQ11" s="2">
        <v>290.94333333333338</v>
      </c>
      <c r="BR11" s="2">
        <v>290.38166666666666</v>
      </c>
      <c r="BS11" s="2">
        <v>289.82000000000005</v>
      </c>
      <c r="BV11">
        <v>6</v>
      </c>
      <c r="BW11" s="2">
        <v>643.81833333333338</v>
      </c>
      <c r="BX11" s="2">
        <v>642.59666666666658</v>
      </c>
      <c r="BY11" s="2">
        <v>641.375</v>
      </c>
      <c r="BZ11" s="2">
        <v>640.15333333333342</v>
      </c>
      <c r="CA11" s="2">
        <v>638.93166666666662</v>
      </c>
      <c r="CB11" s="2">
        <v>637.71</v>
      </c>
      <c r="CC11" s="2">
        <v>636.48833333333334</v>
      </c>
      <c r="CD11" s="2">
        <v>635.26666666666665</v>
      </c>
      <c r="CE11" s="2">
        <v>634.04500000000007</v>
      </c>
      <c r="CF11" s="2">
        <v>632.82333333333338</v>
      </c>
      <c r="CG11" s="2">
        <v>631.60166666666669</v>
      </c>
      <c r="CH11" s="2">
        <v>630.38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</row>
    <row r="12" spans="2:101" x14ac:dyDescent="0.25">
      <c r="E12" t="str">
        <f t="shared" si="0"/>
        <v>0Y10M</v>
      </c>
      <c r="F12">
        <v>10</v>
      </c>
      <c r="G12">
        <v>0</v>
      </c>
      <c r="H12" s="4" cm="1">
        <f t="array" ref="H12">INDEX($O$5:$Z$44,G12+1,F12)</f>
        <v>554.60416666666663</v>
      </c>
      <c r="I12" s="2" cm="1">
        <f t="array" ref="I12">INDEX($AD$5:$AO$44,G12+1,F12)</f>
        <v>548.70833333333326</v>
      </c>
      <c r="J12" s="2" cm="1">
        <f t="array" ref="J12">INDEX($AS$5:$BD$44,G12+1,F12)</f>
        <v>339.25</v>
      </c>
      <c r="K12" s="2" cm="1">
        <f t="array" ref="K12">INDEX($BH$5:$BS$44,G12+1,F12)</f>
        <v>331.38333333333333</v>
      </c>
      <c r="L12" s="2" cm="1">
        <f t="array" ref="L12">INDEX($BW$5:$CH$44,G12+1,F12)</f>
        <v>720.7833333333333</v>
      </c>
      <c r="N12">
        <v>7</v>
      </c>
      <c r="O12" s="74">
        <v>484.13541666666663</v>
      </c>
      <c r="P12" s="74">
        <v>483.19583333333333</v>
      </c>
      <c r="Q12" s="74">
        <v>482.25624999999997</v>
      </c>
      <c r="R12" s="74">
        <v>481.31666666666666</v>
      </c>
      <c r="S12" s="74">
        <v>480.3770833333333</v>
      </c>
      <c r="T12" s="74">
        <v>479.4375</v>
      </c>
      <c r="U12" s="74">
        <v>478.4979166666667</v>
      </c>
      <c r="V12" s="74">
        <v>477.55833333333334</v>
      </c>
      <c r="W12" s="74">
        <v>476.61875000000003</v>
      </c>
      <c r="X12" s="74">
        <v>475.67916666666667</v>
      </c>
      <c r="Y12" s="74">
        <v>474.73958333333337</v>
      </c>
      <c r="Z12" s="74">
        <v>473.8</v>
      </c>
      <c r="AC12">
        <v>7</v>
      </c>
      <c r="AD12" s="2">
        <v>479.02083333333331</v>
      </c>
      <c r="AE12" s="2">
        <v>478.09166666666664</v>
      </c>
      <c r="AF12" s="2">
        <v>477.16249999999997</v>
      </c>
      <c r="AG12" s="2">
        <v>476.23333333333335</v>
      </c>
      <c r="AH12" s="2">
        <v>475.30416666666667</v>
      </c>
      <c r="AI12" s="2">
        <v>474.375</v>
      </c>
      <c r="AJ12" s="2">
        <v>473.44583333333333</v>
      </c>
      <c r="AK12" s="2">
        <v>472.51666666666665</v>
      </c>
      <c r="AL12" s="2">
        <v>471.58750000000003</v>
      </c>
      <c r="AM12" s="2">
        <v>470.65833333333336</v>
      </c>
      <c r="AN12" s="2">
        <v>469.72916666666669</v>
      </c>
      <c r="AO12" s="2">
        <v>468.8</v>
      </c>
      <c r="AR12">
        <v>7</v>
      </c>
      <c r="AS12" s="2">
        <v>296.125</v>
      </c>
      <c r="AT12" s="2">
        <v>295.54999999999995</v>
      </c>
      <c r="AU12" s="2">
        <v>294.97500000000002</v>
      </c>
      <c r="AV12" s="2">
        <v>294.39999999999998</v>
      </c>
      <c r="AW12" s="2">
        <v>293.82499999999999</v>
      </c>
      <c r="AX12" s="2">
        <v>293.25</v>
      </c>
      <c r="AY12" s="2">
        <v>292.67500000000001</v>
      </c>
      <c r="AZ12" s="2">
        <v>292.10000000000002</v>
      </c>
      <c r="BA12" s="2">
        <v>291.52499999999998</v>
      </c>
      <c r="BB12" s="2">
        <v>290.95000000000005</v>
      </c>
      <c r="BC12" s="2">
        <v>290.375</v>
      </c>
      <c r="BD12" s="2">
        <v>289.8</v>
      </c>
      <c r="BG12">
        <v>7</v>
      </c>
      <c r="BH12" s="2">
        <v>289.25833333333333</v>
      </c>
      <c r="BI12" s="2">
        <v>288.69666666666672</v>
      </c>
      <c r="BJ12" s="2">
        <v>288.13499999999999</v>
      </c>
      <c r="BK12" s="2">
        <v>287.57333333333338</v>
      </c>
      <c r="BL12" s="2">
        <v>287.01166666666666</v>
      </c>
      <c r="BM12" s="2">
        <v>286.45000000000005</v>
      </c>
      <c r="BN12" s="2">
        <v>285.88833333333332</v>
      </c>
      <c r="BO12" s="2">
        <v>285.32666666666671</v>
      </c>
      <c r="BP12" s="2">
        <v>284.76500000000004</v>
      </c>
      <c r="BQ12" s="2">
        <v>284.20333333333338</v>
      </c>
      <c r="BR12" s="2">
        <v>283.64166666666671</v>
      </c>
      <c r="BS12" s="2">
        <v>283.08000000000004</v>
      </c>
      <c r="BV12">
        <v>7</v>
      </c>
      <c r="BW12" s="2">
        <v>629.1583333333333</v>
      </c>
      <c r="BX12" s="2">
        <v>627.93666666666672</v>
      </c>
      <c r="BY12" s="2">
        <v>626.71499999999992</v>
      </c>
      <c r="BZ12" s="2">
        <v>625.49333333333334</v>
      </c>
      <c r="CA12" s="2">
        <v>624.27166666666676</v>
      </c>
      <c r="CB12" s="2">
        <v>623.04999999999995</v>
      </c>
      <c r="CC12" s="2">
        <v>621.82833333333338</v>
      </c>
      <c r="CD12" s="2">
        <v>620.60666666666668</v>
      </c>
      <c r="CE12" s="2">
        <v>619.38499999999999</v>
      </c>
      <c r="CF12" s="2">
        <v>618.1633333333333</v>
      </c>
      <c r="CG12" s="2">
        <v>616.94166666666661</v>
      </c>
      <c r="CH12" s="2">
        <v>615.72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</row>
    <row r="13" spans="2:101" x14ac:dyDescent="0.25">
      <c r="E13" t="str">
        <f t="shared" si="0"/>
        <v>0Y11M</v>
      </c>
      <c r="F13">
        <v>11</v>
      </c>
      <c r="G13">
        <v>0</v>
      </c>
      <c r="H13" s="4" cm="1">
        <f t="array" ref="H13">INDEX($O$5:$Z$44,G13+1,F13)</f>
        <v>553.66458333333333</v>
      </c>
      <c r="I13" s="2" cm="1">
        <f t="array" ref="I13">INDEX($AD$5:$AO$44,G13+1,F13)</f>
        <v>547.7791666666667</v>
      </c>
      <c r="J13" s="2" cm="1">
        <f t="array" ref="J13">INDEX($AS$5:$BD$44,G13+1,F13)</f>
        <v>338.67500000000001</v>
      </c>
      <c r="K13" s="2" cm="1">
        <f t="array" ref="K13">INDEX($BH$5:$BS$44,G13+1,F13)</f>
        <v>330.82166666666672</v>
      </c>
      <c r="L13" s="2" cm="1">
        <f t="array" ref="L13">INDEX($BW$5:$CH$44,G13+1,F13)</f>
        <v>719.56166666666672</v>
      </c>
      <c r="N13">
        <v>8</v>
      </c>
      <c r="O13" s="74">
        <v>472.86041666666671</v>
      </c>
      <c r="P13" s="74">
        <v>471.92083333333329</v>
      </c>
      <c r="Q13" s="74">
        <v>470.98124999999999</v>
      </c>
      <c r="R13" s="74">
        <v>470.04166666666663</v>
      </c>
      <c r="S13" s="74">
        <v>469.10208333333333</v>
      </c>
      <c r="T13" s="74">
        <v>468.16249999999997</v>
      </c>
      <c r="U13" s="74">
        <v>467.22291666666666</v>
      </c>
      <c r="V13" s="74">
        <v>466.2833333333333</v>
      </c>
      <c r="W13" s="74">
        <v>465.34375</v>
      </c>
      <c r="X13" s="74">
        <v>464.4041666666667</v>
      </c>
      <c r="Y13" s="74">
        <v>463.46458333333334</v>
      </c>
      <c r="Z13" s="74">
        <v>462.52500000000003</v>
      </c>
      <c r="AC13">
        <v>8</v>
      </c>
      <c r="AD13" s="2">
        <v>467.87083333333334</v>
      </c>
      <c r="AE13" s="2">
        <v>466.94166666666666</v>
      </c>
      <c r="AF13" s="2">
        <v>466.01249999999999</v>
      </c>
      <c r="AG13" s="2">
        <v>465.08333333333331</v>
      </c>
      <c r="AH13" s="2">
        <v>464.15416666666664</v>
      </c>
      <c r="AI13" s="2">
        <v>463.22499999999997</v>
      </c>
      <c r="AJ13" s="2">
        <v>462.29583333333335</v>
      </c>
      <c r="AK13" s="2">
        <v>461.36666666666667</v>
      </c>
      <c r="AL13" s="2">
        <v>460.4375</v>
      </c>
      <c r="AM13" s="2">
        <v>459.50833333333333</v>
      </c>
      <c r="AN13" s="2">
        <v>458.57916666666665</v>
      </c>
      <c r="AO13" s="2">
        <v>457.65000000000003</v>
      </c>
      <c r="AR13">
        <v>8</v>
      </c>
      <c r="AS13" s="2">
        <v>289.22500000000002</v>
      </c>
      <c r="AT13" s="2">
        <v>288.64999999999998</v>
      </c>
      <c r="AU13" s="2">
        <v>288.07499999999999</v>
      </c>
      <c r="AV13" s="2">
        <v>287.5</v>
      </c>
      <c r="AW13" s="2">
        <v>286.92499999999995</v>
      </c>
      <c r="AX13" s="2">
        <v>286.35000000000002</v>
      </c>
      <c r="AY13" s="2">
        <v>285.77499999999998</v>
      </c>
      <c r="AZ13" s="2">
        <v>285.2</v>
      </c>
      <c r="BA13" s="2">
        <v>284.625</v>
      </c>
      <c r="BB13" s="2">
        <v>284.05</v>
      </c>
      <c r="BC13" s="2">
        <v>283.47500000000002</v>
      </c>
      <c r="BD13" s="2">
        <v>282.89999999999998</v>
      </c>
      <c r="BG13">
        <v>8</v>
      </c>
      <c r="BH13" s="2">
        <v>282.51833333333337</v>
      </c>
      <c r="BI13" s="2">
        <v>281.95666666666671</v>
      </c>
      <c r="BJ13" s="2">
        <v>281.39499999999998</v>
      </c>
      <c r="BK13" s="2">
        <v>280.83333333333337</v>
      </c>
      <c r="BL13" s="2">
        <v>280.27166666666665</v>
      </c>
      <c r="BM13" s="2">
        <v>279.71000000000004</v>
      </c>
      <c r="BN13" s="2">
        <v>279.14833333333331</v>
      </c>
      <c r="BO13" s="2">
        <v>278.5866666666667</v>
      </c>
      <c r="BP13" s="2">
        <v>278.02500000000003</v>
      </c>
      <c r="BQ13" s="2">
        <v>277.46333333333337</v>
      </c>
      <c r="BR13" s="2">
        <v>276.9016666666667</v>
      </c>
      <c r="BS13" s="2">
        <v>276.34000000000003</v>
      </c>
      <c r="BV13">
        <v>8</v>
      </c>
      <c r="BW13" s="2">
        <v>614.49833333333333</v>
      </c>
      <c r="BX13" s="2">
        <v>613.27666666666664</v>
      </c>
      <c r="BY13" s="2">
        <v>612.05499999999995</v>
      </c>
      <c r="BZ13" s="2">
        <v>610.83333333333326</v>
      </c>
      <c r="CA13" s="2">
        <v>609.61166666666668</v>
      </c>
      <c r="CB13" s="2">
        <v>608.39</v>
      </c>
      <c r="CC13" s="2">
        <v>607.16833333333329</v>
      </c>
      <c r="CD13" s="2">
        <v>605.94666666666672</v>
      </c>
      <c r="CE13" s="2">
        <v>604.72499999999991</v>
      </c>
      <c r="CF13" s="2">
        <v>603.50333333333333</v>
      </c>
      <c r="CG13" s="2">
        <v>602.28166666666664</v>
      </c>
      <c r="CH13" s="2">
        <v>601.05999999999995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2:101" x14ac:dyDescent="0.25">
      <c r="E14" t="str">
        <f t="shared" si="0"/>
        <v>0Y12M</v>
      </c>
      <c r="F14">
        <v>12</v>
      </c>
      <c r="G14">
        <v>0</v>
      </c>
      <c r="H14" s="4" cm="1">
        <f t="array" ref="H14">INDEX($O$5:$Z$44,G14+1,F14)</f>
        <v>552.72499999999991</v>
      </c>
      <c r="I14" s="2" cm="1">
        <f t="array" ref="I14">INDEX($AD$5:$AO$44,G14+1,F14)</f>
        <v>546.84999999999991</v>
      </c>
      <c r="J14" s="2" cm="1">
        <f t="array" ref="J14">INDEX($AS$5:$BD$44,G14+1,F14)</f>
        <v>338.09999999999997</v>
      </c>
      <c r="K14" s="2" cm="1">
        <f t="array" ref="K14">INDEX($BH$5:$BS$44,G14+1,F14)</f>
        <v>330.26</v>
      </c>
      <c r="L14" s="2" cm="1">
        <f t="array" ref="L14">INDEX($BW$5:$CH$44,G14+1,F14)</f>
        <v>718.33999999999992</v>
      </c>
      <c r="N14">
        <v>9</v>
      </c>
      <c r="O14" s="74">
        <v>461.58541666666667</v>
      </c>
      <c r="P14" s="74">
        <v>460.64583333333337</v>
      </c>
      <c r="Q14" s="74">
        <v>459.70625000000001</v>
      </c>
      <c r="R14" s="74">
        <v>458.76666666666671</v>
      </c>
      <c r="S14" s="74">
        <v>457.82708333333329</v>
      </c>
      <c r="T14" s="74">
        <v>456.88749999999999</v>
      </c>
      <c r="U14" s="74">
        <v>455.94791666666663</v>
      </c>
      <c r="V14" s="74">
        <v>455.00833333333333</v>
      </c>
      <c r="W14" s="74">
        <v>454.06874999999997</v>
      </c>
      <c r="X14" s="74">
        <v>453.12916666666666</v>
      </c>
      <c r="Y14" s="74">
        <v>452.1895833333333</v>
      </c>
      <c r="Z14" s="74">
        <v>451.25</v>
      </c>
      <c r="AC14">
        <v>9</v>
      </c>
      <c r="AD14" s="2">
        <v>456.72083333333336</v>
      </c>
      <c r="AE14" s="2">
        <v>455.79166666666669</v>
      </c>
      <c r="AF14" s="2">
        <v>454.86250000000001</v>
      </c>
      <c r="AG14" s="2">
        <v>453.93333333333334</v>
      </c>
      <c r="AH14" s="2">
        <v>453.00416666666666</v>
      </c>
      <c r="AI14" s="2">
        <v>452.07499999999999</v>
      </c>
      <c r="AJ14" s="2">
        <v>451.14583333333331</v>
      </c>
      <c r="AK14" s="2">
        <v>450.21666666666664</v>
      </c>
      <c r="AL14" s="2">
        <v>449.28749999999997</v>
      </c>
      <c r="AM14" s="2">
        <v>448.35833333333335</v>
      </c>
      <c r="AN14" s="2">
        <v>447.42916666666667</v>
      </c>
      <c r="AO14" s="2">
        <v>446.5</v>
      </c>
      <c r="AR14">
        <v>9</v>
      </c>
      <c r="AS14" s="2">
        <v>282.32500000000005</v>
      </c>
      <c r="AT14" s="2">
        <v>281.75</v>
      </c>
      <c r="AU14" s="2">
        <v>281.17500000000001</v>
      </c>
      <c r="AV14" s="2">
        <v>280.60000000000002</v>
      </c>
      <c r="AW14" s="2">
        <v>280.02499999999998</v>
      </c>
      <c r="AX14" s="2">
        <v>279.45</v>
      </c>
      <c r="AY14" s="2">
        <v>278.875</v>
      </c>
      <c r="AZ14" s="2">
        <v>278.29999999999995</v>
      </c>
      <c r="BA14" s="2">
        <v>277.72500000000002</v>
      </c>
      <c r="BB14" s="2">
        <v>277.14999999999998</v>
      </c>
      <c r="BC14" s="2">
        <v>276.57499999999999</v>
      </c>
      <c r="BD14" s="2">
        <v>276</v>
      </c>
      <c r="BG14">
        <v>9</v>
      </c>
      <c r="BH14" s="2">
        <v>275.77833333333336</v>
      </c>
      <c r="BI14" s="2">
        <v>275.2166666666667</v>
      </c>
      <c r="BJ14" s="2">
        <v>274.65500000000003</v>
      </c>
      <c r="BK14" s="2">
        <v>274.09333333333336</v>
      </c>
      <c r="BL14" s="2">
        <v>273.53166666666664</v>
      </c>
      <c r="BM14" s="2">
        <v>272.97000000000003</v>
      </c>
      <c r="BN14" s="2">
        <v>272.40833333333336</v>
      </c>
      <c r="BO14" s="2">
        <v>271.84666666666669</v>
      </c>
      <c r="BP14" s="2">
        <v>271.28500000000003</v>
      </c>
      <c r="BQ14" s="2">
        <v>270.72333333333336</v>
      </c>
      <c r="BR14" s="2">
        <v>270.16166666666669</v>
      </c>
      <c r="BS14" s="2">
        <v>269.60000000000002</v>
      </c>
      <c r="BV14">
        <v>9</v>
      </c>
      <c r="BW14" s="2">
        <v>599.83833333333337</v>
      </c>
      <c r="BX14" s="2">
        <v>598.61666666666667</v>
      </c>
      <c r="BY14" s="2">
        <v>597.39499999999998</v>
      </c>
      <c r="BZ14" s="2">
        <v>596.1733333333334</v>
      </c>
      <c r="CA14" s="2">
        <v>594.9516666666666</v>
      </c>
      <c r="CB14" s="2">
        <v>593.73</v>
      </c>
      <c r="CC14" s="2">
        <v>592.50833333333321</v>
      </c>
      <c r="CD14" s="2">
        <v>591.28666666666663</v>
      </c>
      <c r="CE14" s="2">
        <v>590.06499999999994</v>
      </c>
      <c r="CF14" s="2">
        <v>588.84333333333325</v>
      </c>
      <c r="CG14" s="2">
        <v>587.62166666666667</v>
      </c>
      <c r="CH14" s="2">
        <v>586.4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2:101" x14ac:dyDescent="0.25">
      <c r="E15" t="str">
        <f t="shared" si="0"/>
        <v>1Y1M</v>
      </c>
      <c r="F15">
        <f>F3</f>
        <v>1</v>
      </c>
      <c r="G15">
        <f>G3+1</f>
        <v>1</v>
      </c>
      <c r="H15" s="4" cm="1">
        <f t="array" ref="H15">INDEX($O$5:$Z$44,G15+1,F15)</f>
        <v>551.78541666666661</v>
      </c>
      <c r="I15" s="2" cm="1">
        <f t="array" ref="I15">INDEX($AD$5:$AO$44,G15+1,F15)</f>
        <v>545.92083333333335</v>
      </c>
      <c r="J15" s="2" cm="1">
        <f t="array" ref="J15">INDEX($AS$5:$BD$44,G15+1,F15)</f>
        <v>337.52499999999998</v>
      </c>
      <c r="K15" s="2" cm="1">
        <f t="array" ref="K15">INDEX($BH$5:$BS$44,G15+1,F15)</f>
        <v>329.69833333333338</v>
      </c>
      <c r="L15" s="2" cm="1">
        <f t="array" ref="L15">INDEX($BW$5:$CH$44,G15+1,F15)</f>
        <v>717.11833333333334</v>
      </c>
      <c r="N15">
        <v>10</v>
      </c>
      <c r="O15" s="74">
        <v>450.3104166666667</v>
      </c>
      <c r="P15" s="74">
        <v>449.37083333333334</v>
      </c>
      <c r="Q15" s="74">
        <v>448.43125000000003</v>
      </c>
      <c r="R15" s="74">
        <v>447.49166666666667</v>
      </c>
      <c r="S15" s="74">
        <v>446.55208333333337</v>
      </c>
      <c r="T15" s="74">
        <v>445.61250000000001</v>
      </c>
      <c r="U15" s="74">
        <v>444.67291666666671</v>
      </c>
      <c r="V15" s="74">
        <v>443.73333333333329</v>
      </c>
      <c r="W15" s="74">
        <v>442.79374999999999</v>
      </c>
      <c r="X15" s="74">
        <v>441.85416666666663</v>
      </c>
      <c r="Y15" s="74">
        <v>440.91458333333333</v>
      </c>
      <c r="Z15" s="74">
        <v>439.97499999999997</v>
      </c>
      <c r="AC15">
        <v>10</v>
      </c>
      <c r="AD15" s="2">
        <v>445.57083333333333</v>
      </c>
      <c r="AE15" s="2">
        <v>444.64166666666665</v>
      </c>
      <c r="AF15" s="2">
        <v>443.71250000000003</v>
      </c>
      <c r="AG15" s="2">
        <v>442.78333333333336</v>
      </c>
      <c r="AH15" s="2">
        <v>441.85416666666669</v>
      </c>
      <c r="AI15" s="2">
        <v>440.92500000000001</v>
      </c>
      <c r="AJ15" s="2">
        <v>439.99583333333334</v>
      </c>
      <c r="AK15" s="2">
        <v>439.06666666666666</v>
      </c>
      <c r="AL15" s="2">
        <v>438.13749999999999</v>
      </c>
      <c r="AM15" s="2">
        <v>437.20833333333331</v>
      </c>
      <c r="AN15" s="2">
        <v>436.27916666666664</v>
      </c>
      <c r="AO15" s="2">
        <v>435.34999999999997</v>
      </c>
      <c r="AR15">
        <v>10</v>
      </c>
      <c r="AS15" s="2">
        <v>275.42500000000001</v>
      </c>
      <c r="AT15" s="2">
        <v>274.85000000000002</v>
      </c>
      <c r="AU15" s="2">
        <v>274.27499999999998</v>
      </c>
      <c r="AV15" s="2">
        <v>273.70000000000005</v>
      </c>
      <c r="AW15" s="2">
        <v>273.125</v>
      </c>
      <c r="AX15" s="2">
        <v>272.55</v>
      </c>
      <c r="AY15" s="2">
        <v>271.97500000000002</v>
      </c>
      <c r="AZ15" s="2">
        <v>271.39999999999998</v>
      </c>
      <c r="BA15" s="2">
        <v>270.82499999999999</v>
      </c>
      <c r="BB15" s="2">
        <v>270.25</v>
      </c>
      <c r="BC15" s="2">
        <v>269.67499999999995</v>
      </c>
      <c r="BD15" s="2">
        <v>269.10000000000002</v>
      </c>
      <c r="BG15">
        <v>10</v>
      </c>
      <c r="BH15" s="2">
        <v>269.03833333333336</v>
      </c>
      <c r="BI15" s="2">
        <v>268.47666666666669</v>
      </c>
      <c r="BJ15" s="2">
        <v>267.91500000000002</v>
      </c>
      <c r="BK15" s="2">
        <v>267.35333333333335</v>
      </c>
      <c r="BL15" s="2">
        <v>266.79166666666669</v>
      </c>
      <c r="BM15" s="2">
        <v>266.23</v>
      </c>
      <c r="BN15" s="2">
        <v>265.66833333333341</v>
      </c>
      <c r="BO15" s="2">
        <v>265.10666666666668</v>
      </c>
      <c r="BP15" s="2">
        <v>264.54500000000002</v>
      </c>
      <c r="BQ15" s="2">
        <v>263.98333333333335</v>
      </c>
      <c r="BR15" s="2">
        <v>263.42166666666668</v>
      </c>
      <c r="BS15" s="2">
        <v>262.86</v>
      </c>
      <c r="BV15">
        <v>10</v>
      </c>
      <c r="BW15" s="2">
        <v>585.17833333333328</v>
      </c>
      <c r="BX15" s="2">
        <v>583.95666666666671</v>
      </c>
      <c r="BY15" s="2">
        <v>582.73500000000001</v>
      </c>
      <c r="BZ15" s="2">
        <v>581.51333333333332</v>
      </c>
      <c r="CA15" s="2">
        <v>580.29166666666674</v>
      </c>
      <c r="CB15" s="2">
        <v>579.07000000000005</v>
      </c>
      <c r="CC15" s="2">
        <v>577.84833333333336</v>
      </c>
      <c r="CD15" s="2">
        <v>576.62666666666655</v>
      </c>
      <c r="CE15" s="2">
        <v>575.40499999999997</v>
      </c>
      <c r="CF15" s="2">
        <v>574.18333333333328</v>
      </c>
      <c r="CG15" s="2">
        <v>572.96166666666659</v>
      </c>
      <c r="CH15" s="2">
        <v>571.74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2:101" x14ac:dyDescent="0.25">
      <c r="E16" t="str">
        <f t="shared" si="0"/>
        <v>1Y2M</v>
      </c>
      <c r="F16">
        <f t="shared" ref="F16:F79" si="1">F4</f>
        <v>2</v>
      </c>
      <c r="G16">
        <f t="shared" ref="G16:G79" si="2">G4+1</f>
        <v>1</v>
      </c>
      <c r="H16" s="4" cm="1">
        <f t="array" ref="H16">INDEX($O$5:$Z$44,G16+1,F16)</f>
        <v>550.8458333333333</v>
      </c>
      <c r="I16" s="2" cm="1">
        <f t="array" ref="I16">INDEX($AD$5:$AO$44,G16+1,F16)</f>
        <v>544.99166666666667</v>
      </c>
      <c r="J16" s="2" cm="1">
        <f t="array" ref="J16">INDEX($AS$5:$BD$44,G16+1,F16)</f>
        <v>336.95</v>
      </c>
      <c r="K16" s="2" cm="1">
        <f t="array" ref="K16">INDEX($BH$5:$BS$44,G16+1,F16)</f>
        <v>329.13666666666666</v>
      </c>
      <c r="L16" s="2" cm="1">
        <f t="array" ref="L16">INDEX($BW$5:$CH$44,G16+1,F16)</f>
        <v>715.89666666666665</v>
      </c>
      <c r="N16">
        <v>11</v>
      </c>
      <c r="O16" s="74">
        <v>439.03541666666666</v>
      </c>
      <c r="P16" s="74">
        <v>438.0958333333333</v>
      </c>
      <c r="Q16" s="74">
        <v>437.15625</v>
      </c>
      <c r="R16" s="74">
        <v>436.2166666666667</v>
      </c>
      <c r="S16" s="74">
        <v>435.27708333333334</v>
      </c>
      <c r="T16" s="74">
        <v>434.33750000000003</v>
      </c>
      <c r="U16" s="74">
        <v>433.39791666666667</v>
      </c>
      <c r="V16" s="74">
        <v>432.45833333333337</v>
      </c>
      <c r="W16" s="74">
        <v>431.51875000000001</v>
      </c>
      <c r="X16" s="74">
        <v>430.57916666666671</v>
      </c>
      <c r="Y16" s="74">
        <v>429.63958333333329</v>
      </c>
      <c r="Z16" s="74">
        <v>428.7</v>
      </c>
      <c r="AC16">
        <v>11</v>
      </c>
      <c r="AD16" s="2">
        <v>434.42083333333335</v>
      </c>
      <c r="AE16" s="2">
        <v>433.49166666666667</v>
      </c>
      <c r="AF16" s="2">
        <v>432.5625</v>
      </c>
      <c r="AG16" s="2">
        <v>431.63333333333333</v>
      </c>
      <c r="AH16" s="2">
        <v>430.70416666666665</v>
      </c>
      <c r="AI16" s="2">
        <v>429.77500000000003</v>
      </c>
      <c r="AJ16" s="2">
        <v>428.84583333333336</v>
      </c>
      <c r="AK16" s="2">
        <v>427.91666666666669</v>
      </c>
      <c r="AL16" s="2">
        <v>426.98750000000001</v>
      </c>
      <c r="AM16" s="2">
        <v>426.05833333333334</v>
      </c>
      <c r="AN16" s="2">
        <v>425.12916666666666</v>
      </c>
      <c r="AO16" s="2">
        <v>424.2</v>
      </c>
      <c r="AR16">
        <v>11</v>
      </c>
      <c r="AS16" s="2">
        <v>268.52499999999998</v>
      </c>
      <c r="AT16" s="2">
        <v>267.95</v>
      </c>
      <c r="AU16" s="2">
        <v>267.375</v>
      </c>
      <c r="AV16" s="2">
        <v>266.8</v>
      </c>
      <c r="AW16" s="2">
        <v>266.22500000000002</v>
      </c>
      <c r="AX16" s="2">
        <v>265.64999999999998</v>
      </c>
      <c r="AY16" s="2">
        <v>265.07500000000005</v>
      </c>
      <c r="AZ16" s="2">
        <v>264.5</v>
      </c>
      <c r="BA16" s="2">
        <v>263.92500000000001</v>
      </c>
      <c r="BB16" s="2">
        <v>263.35000000000002</v>
      </c>
      <c r="BC16" s="2">
        <v>262.77499999999998</v>
      </c>
      <c r="BD16" s="2">
        <v>262.2</v>
      </c>
      <c r="BG16">
        <v>11</v>
      </c>
      <c r="BH16" s="2">
        <v>262.29833333333335</v>
      </c>
      <c r="BI16" s="2">
        <v>261.73666666666668</v>
      </c>
      <c r="BJ16" s="2">
        <v>261.17500000000001</v>
      </c>
      <c r="BK16" s="2">
        <v>260.61333333333334</v>
      </c>
      <c r="BL16" s="2">
        <v>260.05166666666673</v>
      </c>
      <c r="BM16" s="2">
        <v>259.49</v>
      </c>
      <c r="BN16" s="2">
        <v>258.9283333333334</v>
      </c>
      <c r="BO16" s="2">
        <v>258.36666666666667</v>
      </c>
      <c r="BP16" s="2">
        <v>257.80500000000006</v>
      </c>
      <c r="BQ16" s="2">
        <v>257.24333333333334</v>
      </c>
      <c r="BR16" s="2">
        <v>256.68166666666667</v>
      </c>
      <c r="BS16" s="2">
        <v>256.12</v>
      </c>
      <c r="BV16">
        <v>11</v>
      </c>
      <c r="BW16" s="2">
        <v>570.51833333333332</v>
      </c>
      <c r="BX16" s="2">
        <v>569.29666666666662</v>
      </c>
      <c r="BY16" s="2">
        <v>568.07500000000005</v>
      </c>
      <c r="BZ16" s="2">
        <v>566.85333333333324</v>
      </c>
      <c r="CA16" s="2">
        <v>565.63166666666666</v>
      </c>
      <c r="CB16" s="2">
        <v>564.41000000000008</v>
      </c>
      <c r="CC16" s="2">
        <v>563.18833333333328</v>
      </c>
      <c r="CD16" s="2">
        <v>561.9666666666667</v>
      </c>
      <c r="CE16" s="2">
        <v>560.74500000000012</v>
      </c>
      <c r="CF16" s="2">
        <v>559.52333333333331</v>
      </c>
      <c r="CG16" s="2">
        <v>558.30166666666662</v>
      </c>
      <c r="CH16" s="2">
        <v>557.07999999999993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</row>
    <row r="17" spans="3:101" x14ac:dyDescent="0.25">
      <c r="E17" t="str">
        <f t="shared" si="0"/>
        <v>1Y3M</v>
      </c>
      <c r="F17">
        <f t="shared" si="1"/>
        <v>3</v>
      </c>
      <c r="G17">
        <f t="shared" si="2"/>
        <v>1</v>
      </c>
      <c r="H17" s="4" cm="1">
        <f t="array" ref="H17">INDEX($O$5:$Z$44,G17+1,F17)</f>
        <v>549.90625</v>
      </c>
      <c r="I17" s="2" cm="1">
        <f t="array" ref="I17">INDEX($AD$5:$AO$44,G17+1,F17)</f>
        <v>544.0625</v>
      </c>
      <c r="J17" s="2" cm="1">
        <f t="array" ref="J17">INDEX($AS$5:$BD$44,G17+1,F17)</f>
        <v>336.375</v>
      </c>
      <c r="K17" s="2" cm="1">
        <f t="array" ref="K17">INDEX($BH$5:$BS$44,G17+1,F17)</f>
        <v>328.57500000000005</v>
      </c>
      <c r="L17" s="2" cm="1">
        <f t="array" ref="L17">INDEX($BW$5:$CH$44,G17+1,F17)</f>
        <v>714.67499999999995</v>
      </c>
      <c r="N17">
        <v>12</v>
      </c>
      <c r="O17" s="74">
        <v>427.76041666666663</v>
      </c>
      <c r="P17" s="74">
        <v>426.82083333333333</v>
      </c>
      <c r="Q17" s="74">
        <v>425.88124999999997</v>
      </c>
      <c r="R17" s="74">
        <v>424.94166666666666</v>
      </c>
      <c r="S17" s="74">
        <v>424.0020833333333</v>
      </c>
      <c r="T17" s="74">
        <v>423.0625</v>
      </c>
      <c r="U17" s="74">
        <v>422.1229166666667</v>
      </c>
      <c r="V17" s="74">
        <v>421.18333333333334</v>
      </c>
      <c r="W17" s="74">
        <v>420.24375000000003</v>
      </c>
      <c r="X17" s="74">
        <v>419.30416666666667</v>
      </c>
      <c r="Y17" s="74">
        <v>418.36458333333337</v>
      </c>
      <c r="Z17" s="74">
        <v>417.42500000000001</v>
      </c>
      <c r="AC17">
        <v>12</v>
      </c>
      <c r="AD17" s="2">
        <v>423.27083333333331</v>
      </c>
      <c r="AE17" s="2">
        <v>422.34166666666664</v>
      </c>
      <c r="AF17" s="2">
        <v>421.41249999999997</v>
      </c>
      <c r="AG17" s="2">
        <v>420.48333333333335</v>
      </c>
      <c r="AH17" s="2">
        <v>419.55416666666667</v>
      </c>
      <c r="AI17" s="2">
        <v>418.625</v>
      </c>
      <c r="AJ17" s="2">
        <v>417.69583333333333</v>
      </c>
      <c r="AK17" s="2">
        <v>416.76666666666665</v>
      </c>
      <c r="AL17" s="2">
        <v>415.83750000000003</v>
      </c>
      <c r="AM17" s="2">
        <v>414.90833333333336</v>
      </c>
      <c r="AN17" s="2">
        <v>413.97916666666669</v>
      </c>
      <c r="AO17" s="2">
        <v>413.05</v>
      </c>
      <c r="AR17">
        <v>12</v>
      </c>
      <c r="AS17" s="2">
        <v>261.625</v>
      </c>
      <c r="AT17" s="2">
        <v>261.04999999999995</v>
      </c>
      <c r="AU17" s="2">
        <v>260.47500000000002</v>
      </c>
      <c r="AV17" s="2">
        <v>259.89999999999998</v>
      </c>
      <c r="AW17" s="2">
        <v>259.32499999999999</v>
      </c>
      <c r="AX17" s="2">
        <v>258.75</v>
      </c>
      <c r="AY17" s="2">
        <v>258.17500000000001</v>
      </c>
      <c r="AZ17" s="2">
        <v>257.60000000000002</v>
      </c>
      <c r="BA17" s="2">
        <v>257.02499999999998</v>
      </c>
      <c r="BB17" s="2">
        <v>256.45000000000005</v>
      </c>
      <c r="BC17" s="2">
        <v>255.875</v>
      </c>
      <c r="BD17" s="2">
        <v>255.3</v>
      </c>
      <c r="BG17">
        <v>12</v>
      </c>
      <c r="BH17" s="2">
        <v>255.55833333333334</v>
      </c>
      <c r="BI17" s="2">
        <v>254.99666666666667</v>
      </c>
      <c r="BJ17" s="2">
        <v>254.435</v>
      </c>
      <c r="BK17" s="2">
        <v>253.87333333333336</v>
      </c>
      <c r="BL17" s="2">
        <v>253.3116666666667</v>
      </c>
      <c r="BM17" s="2">
        <v>252.75000000000003</v>
      </c>
      <c r="BN17" s="2">
        <v>252.18833333333336</v>
      </c>
      <c r="BO17" s="2">
        <v>251.62666666666669</v>
      </c>
      <c r="BP17" s="2">
        <v>251.06500000000003</v>
      </c>
      <c r="BQ17" s="2">
        <v>250.50333333333336</v>
      </c>
      <c r="BR17" s="2">
        <v>249.94166666666669</v>
      </c>
      <c r="BS17" s="2">
        <v>249.38000000000002</v>
      </c>
      <c r="BV17">
        <v>12</v>
      </c>
      <c r="BW17" s="2">
        <v>555.85833333333335</v>
      </c>
      <c r="BX17" s="2">
        <v>554.63666666666666</v>
      </c>
      <c r="BY17" s="2">
        <v>553.41499999999996</v>
      </c>
      <c r="BZ17" s="2">
        <v>552.19333333333338</v>
      </c>
      <c r="CA17" s="2">
        <v>550.97166666666669</v>
      </c>
      <c r="CB17" s="2">
        <v>549.75</v>
      </c>
      <c r="CC17" s="2">
        <v>548.52833333333331</v>
      </c>
      <c r="CD17" s="2">
        <v>547.30666666666662</v>
      </c>
      <c r="CE17" s="2">
        <v>546.08500000000004</v>
      </c>
      <c r="CF17" s="2">
        <v>544.86333333333334</v>
      </c>
      <c r="CG17" s="2">
        <v>543.64166666666665</v>
      </c>
      <c r="CH17" s="2">
        <v>542.42000000000007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3:101" x14ac:dyDescent="0.25">
      <c r="E18" t="str">
        <f t="shared" si="0"/>
        <v>1Y4M</v>
      </c>
      <c r="F18">
        <f t="shared" si="1"/>
        <v>4</v>
      </c>
      <c r="G18">
        <f t="shared" si="2"/>
        <v>1</v>
      </c>
      <c r="H18" s="4" cm="1">
        <f t="array" ref="H18">INDEX($O$5:$Z$44,G18+1,F18)</f>
        <v>548.9666666666667</v>
      </c>
      <c r="I18" s="2" cm="1">
        <f t="array" ref="I18">INDEX($AD$5:$AO$44,G18+1,F18)</f>
        <v>543.13333333333333</v>
      </c>
      <c r="J18" s="2" cm="1">
        <f t="array" ref="J18">INDEX($AS$5:$BD$44,G18+1,F18)</f>
        <v>335.8</v>
      </c>
      <c r="K18" s="2" cm="1">
        <f t="array" ref="K18">INDEX($BH$5:$BS$44,G18+1,F18)</f>
        <v>328.01333333333332</v>
      </c>
      <c r="L18" s="2" cm="1">
        <f t="array" ref="L18">INDEX($BW$5:$CH$44,G18+1,F18)</f>
        <v>713.45333333333338</v>
      </c>
      <c r="N18">
        <v>13</v>
      </c>
      <c r="O18" s="74">
        <v>416.48541666666671</v>
      </c>
      <c r="P18" s="74">
        <v>415.54583333333329</v>
      </c>
      <c r="Q18" s="74">
        <v>414.60624999999999</v>
      </c>
      <c r="R18" s="74">
        <v>413.66666666666663</v>
      </c>
      <c r="S18" s="74">
        <v>412.72708333333333</v>
      </c>
      <c r="T18" s="74">
        <v>411.78749999999997</v>
      </c>
      <c r="U18" s="74">
        <v>410.84791666666666</v>
      </c>
      <c r="V18" s="74">
        <v>409.9083333333333</v>
      </c>
      <c r="W18" s="74">
        <v>408.96875</v>
      </c>
      <c r="X18" s="74">
        <v>408.0291666666667</v>
      </c>
      <c r="Y18" s="74">
        <v>407.08958333333334</v>
      </c>
      <c r="Z18" s="74">
        <v>406.15000000000003</v>
      </c>
      <c r="AC18">
        <v>13</v>
      </c>
      <c r="AD18" s="2">
        <v>412.12083333333334</v>
      </c>
      <c r="AE18" s="2">
        <v>411.19166666666666</v>
      </c>
      <c r="AF18" s="2">
        <v>410.26249999999999</v>
      </c>
      <c r="AG18" s="2">
        <v>409.33333333333331</v>
      </c>
      <c r="AH18" s="2">
        <v>408.40416666666664</v>
      </c>
      <c r="AI18" s="2">
        <v>407.47499999999997</v>
      </c>
      <c r="AJ18" s="2">
        <v>406.54583333333335</v>
      </c>
      <c r="AK18" s="2">
        <v>405.61666666666667</v>
      </c>
      <c r="AL18" s="2">
        <v>404.6875</v>
      </c>
      <c r="AM18" s="2">
        <v>403.75833333333333</v>
      </c>
      <c r="AN18" s="2">
        <v>402.82916666666665</v>
      </c>
      <c r="AO18" s="2">
        <v>401.90000000000003</v>
      </c>
      <c r="AR18">
        <v>13</v>
      </c>
      <c r="AS18" s="2">
        <v>254.72500000000002</v>
      </c>
      <c r="AT18" s="2">
        <v>254.14999999999998</v>
      </c>
      <c r="AU18" s="2">
        <v>253.57499999999999</v>
      </c>
      <c r="AV18" s="2">
        <v>253</v>
      </c>
      <c r="AW18" s="2">
        <v>252.42499999999998</v>
      </c>
      <c r="AX18" s="2">
        <v>251.85</v>
      </c>
      <c r="AY18" s="2">
        <v>251.27500000000001</v>
      </c>
      <c r="AZ18" s="2">
        <v>250.7</v>
      </c>
      <c r="BA18" s="2">
        <v>250.125</v>
      </c>
      <c r="BB18" s="2">
        <v>249.55</v>
      </c>
      <c r="BC18" s="2">
        <v>248.97499999999999</v>
      </c>
      <c r="BD18" s="2">
        <v>248.4</v>
      </c>
      <c r="BG18">
        <v>13</v>
      </c>
      <c r="BH18" s="2">
        <v>248.81833333333336</v>
      </c>
      <c r="BI18" s="2">
        <v>248.25666666666666</v>
      </c>
      <c r="BJ18" s="2">
        <v>247.69500000000002</v>
      </c>
      <c r="BK18" s="2">
        <v>247.13333333333335</v>
      </c>
      <c r="BL18" s="2">
        <v>246.57166666666669</v>
      </c>
      <c r="BM18" s="2">
        <v>246.01000000000002</v>
      </c>
      <c r="BN18" s="2">
        <v>245.44833333333335</v>
      </c>
      <c r="BO18" s="2">
        <v>244.88666666666668</v>
      </c>
      <c r="BP18" s="2">
        <v>244.32500000000002</v>
      </c>
      <c r="BQ18" s="2">
        <v>243.76333333333335</v>
      </c>
      <c r="BR18" s="2">
        <v>243.20166666666668</v>
      </c>
      <c r="BS18" s="2">
        <v>242.64000000000001</v>
      </c>
      <c r="BV18">
        <v>13</v>
      </c>
      <c r="BW18" s="2">
        <v>541.19833333333338</v>
      </c>
      <c r="BX18" s="2">
        <v>539.97666666666669</v>
      </c>
      <c r="BY18" s="2">
        <v>538.75499999999988</v>
      </c>
      <c r="BZ18" s="2">
        <v>537.5333333333333</v>
      </c>
      <c r="CA18" s="2">
        <v>536.31166666666672</v>
      </c>
      <c r="CB18" s="2">
        <v>535.08999999999992</v>
      </c>
      <c r="CC18" s="2">
        <v>533.86833333333334</v>
      </c>
      <c r="CD18" s="2">
        <v>532.64666666666676</v>
      </c>
      <c r="CE18" s="2">
        <v>531.42499999999995</v>
      </c>
      <c r="CF18" s="2">
        <v>530.20333333333338</v>
      </c>
      <c r="CG18" s="2">
        <v>528.98166666666668</v>
      </c>
      <c r="CH18" s="2">
        <v>527.76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</row>
    <row r="19" spans="3:101" x14ac:dyDescent="0.25">
      <c r="E19" t="str">
        <f t="shared" si="0"/>
        <v>1Y5M</v>
      </c>
      <c r="F19">
        <f t="shared" si="1"/>
        <v>5</v>
      </c>
      <c r="G19">
        <f t="shared" si="2"/>
        <v>1</v>
      </c>
      <c r="H19" s="4" cm="1">
        <f t="array" ref="H19">INDEX($O$5:$Z$44,G19+1,F19)</f>
        <v>548.02708333333339</v>
      </c>
      <c r="I19" s="2" cm="1">
        <f t="array" ref="I19">INDEX($AD$5:$AO$44,G19+1,F19)</f>
        <v>542.20416666666665</v>
      </c>
      <c r="J19" s="2" cm="1">
        <f t="array" ref="J19">INDEX($AS$5:$BD$44,G19+1,F19)</f>
        <v>335.22500000000002</v>
      </c>
      <c r="K19" s="2" cm="1">
        <f t="array" ref="K19">INDEX($BH$5:$BS$44,G19+1,F19)</f>
        <v>327.45166666666671</v>
      </c>
      <c r="L19" s="2" cm="1">
        <f t="array" ref="L19">INDEX($BW$5:$CH$44,G19+1,F19)</f>
        <v>712.23166666666668</v>
      </c>
      <c r="N19">
        <v>14</v>
      </c>
      <c r="O19" s="74">
        <v>405.21041666666667</v>
      </c>
      <c r="P19" s="74">
        <v>404.27083333333337</v>
      </c>
      <c r="Q19" s="74">
        <v>403.33125000000001</v>
      </c>
      <c r="R19" s="74">
        <v>402.39166666666671</v>
      </c>
      <c r="S19" s="74">
        <v>401.45208333333329</v>
      </c>
      <c r="T19" s="74">
        <v>400.51249999999999</v>
      </c>
      <c r="U19" s="74">
        <v>399.57291666666663</v>
      </c>
      <c r="V19" s="74">
        <v>398.63333333333333</v>
      </c>
      <c r="W19" s="74">
        <v>397.69374999999997</v>
      </c>
      <c r="X19" s="74">
        <v>396.75416666666666</v>
      </c>
      <c r="Y19" s="74">
        <v>395.8145833333333</v>
      </c>
      <c r="Z19" s="74">
        <v>394.875</v>
      </c>
      <c r="AC19">
        <v>14</v>
      </c>
      <c r="AD19" s="2">
        <v>400.97083333333336</v>
      </c>
      <c r="AE19" s="2">
        <v>400.04166666666669</v>
      </c>
      <c r="AF19" s="2">
        <v>399.11250000000001</v>
      </c>
      <c r="AG19" s="2">
        <v>398.18333333333334</v>
      </c>
      <c r="AH19" s="2">
        <v>397.25416666666666</v>
      </c>
      <c r="AI19" s="2">
        <v>396.32499999999999</v>
      </c>
      <c r="AJ19" s="2">
        <v>395.39583333333331</v>
      </c>
      <c r="AK19" s="2">
        <v>394.46666666666664</v>
      </c>
      <c r="AL19" s="2">
        <v>393.53749999999997</v>
      </c>
      <c r="AM19" s="2">
        <v>392.60833333333335</v>
      </c>
      <c r="AN19" s="2">
        <v>391.67916666666667</v>
      </c>
      <c r="AO19" s="2">
        <v>390.75</v>
      </c>
      <c r="AR19">
        <v>14</v>
      </c>
      <c r="AS19" s="2">
        <v>247.82500000000002</v>
      </c>
      <c r="AT19" s="2">
        <v>247.25</v>
      </c>
      <c r="AU19" s="2">
        <v>246.67500000000001</v>
      </c>
      <c r="AV19" s="2">
        <v>246.10000000000002</v>
      </c>
      <c r="AW19" s="2">
        <v>245.52499999999998</v>
      </c>
      <c r="AX19" s="2">
        <v>244.95</v>
      </c>
      <c r="AY19" s="2">
        <v>244.375</v>
      </c>
      <c r="AZ19" s="2">
        <v>243.79999999999998</v>
      </c>
      <c r="BA19" s="2">
        <v>243.22499999999999</v>
      </c>
      <c r="BB19" s="2">
        <v>242.65</v>
      </c>
      <c r="BC19" s="2">
        <v>242.07499999999999</v>
      </c>
      <c r="BD19" s="2">
        <v>241.5</v>
      </c>
      <c r="BG19">
        <v>14</v>
      </c>
      <c r="BH19" s="2">
        <v>242.07833333333338</v>
      </c>
      <c r="BI19" s="2">
        <v>241.51666666666671</v>
      </c>
      <c r="BJ19" s="2">
        <v>240.95500000000004</v>
      </c>
      <c r="BK19" s="2">
        <v>240.39333333333337</v>
      </c>
      <c r="BL19" s="2">
        <v>239.83166666666668</v>
      </c>
      <c r="BM19" s="2">
        <v>239.27</v>
      </c>
      <c r="BN19" s="2">
        <v>238.70833333333334</v>
      </c>
      <c r="BO19" s="2">
        <v>238.14666666666668</v>
      </c>
      <c r="BP19" s="2">
        <v>237.58500000000001</v>
      </c>
      <c r="BQ19" s="2">
        <v>237.02333333333334</v>
      </c>
      <c r="BR19" s="2">
        <v>236.46166666666667</v>
      </c>
      <c r="BS19" s="2">
        <v>235.9</v>
      </c>
      <c r="BV19">
        <v>14</v>
      </c>
      <c r="BW19" s="2">
        <v>526.53833333333341</v>
      </c>
      <c r="BX19" s="2">
        <v>525.31666666666661</v>
      </c>
      <c r="BY19" s="2">
        <v>524.09500000000003</v>
      </c>
      <c r="BZ19" s="2">
        <v>522.87333333333333</v>
      </c>
      <c r="CA19" s="2">
        <v>521.65166666666664</v>
      </c>
      <c r="CB19" s="2">
        <v>520.42999999999995</v>
      </c>
      <c r="CC19" s="2">
        <v>519.20833333333326</v>
      </c>
      <c r="CD19" s="2">
        <v>517.98666666666668</v>
      </c>
      <c r="CE19" s="2">
        <v>516.76499999999999</v>
      </c>
      <c r="CF19" s="2">
        <v>515.54333333333329</v>
      </c>
      <c r="CG19" s="2">
        <v>514.32166666666672</v>
      </c>
      <c r="CH19" s="2">
        <v>513.1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</row>
    <row r="20" spans="3:101" x14ac:dyDescent="0.25">
      <c r="E20" t="str">
        <f t="shared" si="0"/>
        <v>1Y6M</v>
      </c>
      <c r="F20">
        <f t="shared" si="1"/>
        <v>6</v>
      </c>
      <c r="G20">
        <f t="shared" si="2"/>
        <v>1</v>
      </c>
      <c r="H20" s="4" cm="1">
        <f t="array" ref="H20">INDEX($O$5:$Z$44,G20+1,F20)</f>
        <v>547.08750000000009</v>
      </c>
      <c r="I20" s="2" cm="1">
        <f t="array" ref="I20">INDEX($AD$5:$AO$44,G20+1,F20)</f>
        <v>541.27500000000009</v>
      </c>
      <c r="J20" s="2" cm="1">
        <f t="array" ref="J20">INDEX($AS$5:$BD$44,G20+1,F20)</f>
        <v>334.65000000000003</v>
      </c>
      <c r="K20" s="2" cm="1">
        <f t="array" ref="K20">INDEX($BH$5:$BS$44,G20+1,F20)</f>
        <v>326.89</v>
      </c>
      <c r="L20" s="2" cm="1">
        <f t="array" ref="L20">INDEX($BW$5:$CH$44,G20+1,F20)</f>
        <v>711.01</v>
      </c>
      <c r="N20">
        <v>15</v>
      </c>
      <c r="O20" s="74">
        <v>393.9354166666667</v>
      </c>
      <c r="P20" s="74">
        <v>392.99583333333334</v>
      </c>
      <c r="Q20" s="74">
        <v>392.05625000000003</v>
      </c>
      <c r="R20" s="74">
        <v>391.11666666666667</v>
      </c>
      <c r="S20" s="74">
        <v>390.17708333333337</v>
      </c>
      <c r="T20" s="74">
        <v>389.23750000000001</v>
      </c>
      <c r="U20" s="74">
        <v>388.29791666666671</v>
      </c>
      <c r="V20" s="74">
        <v>387.35833333333329</v>
      </c>
      <c r="W20" s="74">
        <v>386.41874999999999</v>
      </c>
      <c r="X20" s="74">
        <v>385.47916666666663</v>
      </c>
      <c r="Y20" s="74">
        <v>384.53958333333333</v>
      </c>
      <c r="Z20" s="74">
        <v>383.59999999999997</v>
      </c>
      <c r="AC20">
        <v>15</v>
      </c>
      <c r="AD20" s="2">
        <v>389.82083333333333</v>
      </c>
      <c r="AE20" s="2">
        <v>388.89166666666665</v>
      </c>
      <c r="AF20" s="2">
        <v>387.96250000000003</v>
      </c>
      <c r="AG20" s="2">
        <v>387.03333333333336</v>
      </c>
      <c r="AH20" s="2">
        <v>386.10416666666669</v>
      </c>
      <c r="AI20" s="2">
        <v>385.17500000000001</v>
      </c>
      <c r="AJ20" s="2">
        <v>384.24583333333334</v>
      </c>
      <c r="AK20" s="2">
        <v>383.31666666666666</v>
      </c>
      <c r="AL20" s="2">
        <v>382.38749999999999</v>
      </c>
      <c r="AM20" s="2">
        <v>381.45833333333331</v>
      </c>
      <c r="AN20" s="2">
        <v>380.52916666666664</v>
      </c>
      <c r="AO20" s="2">
        <v>379.59999999999997</v>
      </c>
      <c r="AR20">
        <v>15</v>
      </c>
      <c r="AS20" s="2">
        <v>240.92500000000001</v>
      </c>
      <c r="AT20" s="2">
        <v>240.35</v>
      </c>
      <c r="AU20" s="2">
        <v>239.77500000000001</v>
      </c>
      <c r="AV20" s="2">
        <v>239.20000000000002</v>
      </c>
      <c r="AW20" s="2">
        <v>238.625</v>
      </c>
      <c r="AX20" s="2">
        <v>238.05</v>
      </c>
      <c r="AY20" s="2">
        <v>237.47500000000002</v>
      </c>
      <c r="AZ20" s="2">
        <v>236.89999999999998</v>
      </c>
      <c r="BA20" s="2">
        <v>236.32499999999999</v>
      </c>
      <c r="BB20" s="2">
        <v>235.75</v>
      </c>
      <c r="BC20" s="2">
        <v>235.17499999999998</v>
      </c>
      <c r="BD20" s="2">
        <v>234.6</v>
      </c>
      <c r="BG20">
        <v>15</v>
      </c>
      <c r="BH20" s="2">
        <v>235.33833333333337</v>
      </c>
      <c r="BI20" s="2">
        <v>234.7766666666667</v>
      </c>
      <c r="BJ20" s="2">
        <v>234.21500000000003</v>
      </c>
      <c r="BK20" s="2">
        <v>233.65333333333336</v>
      </c>
      <c r="BL20" s="2">
        <v>233.0916666666667</v>
      </c>
      <c r="BM20" s="2">
        <v>232.53000000000003</v>
      </c>
      <c r="BN20" s="2">
        <v>231.96833333333336</v>
      </c>
      <c r="BO20" s="2">
        <v>231.40666666666667</v>
      </c>
      <c r="BP20" s="2">
        <v>230.845</v>
      </c>
      <c r="BQ20" s="2">
        <v>230.28333333333333</v>
      </c>
      <c r="BR20" s="2">
        <v>229.72166666666666</v>
      </c>
      <c r="BS20" s="2">
        <v>229.16000000000003</v>
      </c>
      <c r="BV20">
        <v>15</v>
      </c>
      <c r="BW20" s="2">
        <v>511.87833333333327</v>
      </c>
      <c r="BX20" s="2">
        <v>510.65666666666664</v>
      </c>
      <c r="BY20" s="2">
        <v>509.435</v>
      </c>
      <c r="BZ20" s="2">
        <v>508.21333333333331</v>
      </c>
      <c r="CA20" s="2">
        <v>506.99166666666667</v>
      </c>
      <c r="CB20" s="2">
        <v>505.77000000000004</v>
      </c>
      <c r="CC20" s="2">
        <v>504.54833333333335</v>
      </c>
      <c r="CD20" s="2">
        <v>503.32666666666665</v>
      </c>
      <c r="CE20" s="2">
        <v>502.10499999999996</v>
      </c>
      <c r="CF20" s="2">
        <v>500.88333333333333</v>
      </c>
      <c r="CG20" s="2">
        <v>499.66166666666663</v>
      </c>
      <c r="CH20" s="2">
        <v>498.43999999999994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3:101" x14ac:dyDescent="0.25">
      <c r="E21" t="str">
        <f t="shared" si="0"/>
        <v>1Y7M</v>
      </c>
      <c r="F21">
        <f t="shared" si="1"/>
        <v>7</v>
      </c>
      <c r="G21">
        <f t="shared" si="2"/>
        <v>1</v>
      </c>
      <c r="H21" s="4" cm="1">
        <f t="array" ref="H21">INDEX($O$5:$Z$44,G21+1,F21)</f>
        <v>546.14791666666667</v>
      </c>
      <c r="I21" s="2" cm="1">
        <f t="array" ref="I21">INDEX($AD$5:$AO$44,G21+1,F21)</f>
        <v>540.3458333333333</v>
      </c>
      <c r="J21" s="2" cm="1">
        <f t="array" ref="J21">INDEX($AS$5:$BD$44,G21+1,F21)</f>
        <v>334.07499999999999</v>
      </c>
      <c r="K21" s="2" cm="1">
        <f t="array" ref="K21">INDEX($BH$5:$BS$44,G21+1,F21)</f>
        <v>326.32833333333338</v>
      </c>
      <c r="L21" s="2" cm="1">
        <f t="array" ref="L21">INDEX($BW$5:$CH$44,G21+1,F21)</f>
        <v>709.78833333333341</v>
      </c>
      <c r="N21">
        <v>16</v>
      </c>
      <c r="O21" s="74">
        <v>382.66041666666666</v>
      </c>
      <c r="P21" s="74">
        <v>381.7208333333333</v>
      </c>
      <c r="Q21" s="74">
        <v>380.78125</v>
      </c>
      <c r="R21" s="74">
        <v>379.8416666666667</v>
      </c>
      <c r="S21" s="74">
        <v>378.90208333333334</v>
      </c>
      <c r="T21" s="74">
        <v>377.96250000000003</v>
      </c>
      <c r="U21" s="74">
        <v>377.02291666666667</v>
      </c>
      <c r="V21" s="74">
        <v>376.08333333333337</v>
      </c>
      <c r="W21" s="74">
        <v>375.14375000000001</v>
      </c>
      <c r="X21" s="74">
        <v>374.20416666666671</v>
      </c>
      <c r="Y21" s="74">
        <v>373.26458333333329</v>
      </c>
      <c r="Z21" s="74">
        <v>372.32499999999999</v>
      </c>
      <c r="AC21">
        <v>16</v>
      </c>
      <c r="AD21" s="2">
        <v>378.67083333333335</v>
      </c>
      <c r="AE21" s="2">
        <v>377.74166666666667</v>
      </c>
      <c r="AF21" s="2">
        <v>376.8125</v>
      </c>
      <c r="AG21" s="2">
        <v>375.88333333333333</v>
      </c>
      <c r="AH21" s="2">
        <v>374.95416666666665</v>
      </c>
      <c r="AI21" s="2">
        <v>374.02500000000003</v>
      </c>
      <c r="AJ21" s="2">
        <v>373.09583333333336</v>
      </c>
      <c r="AK21" s="2">
        <v>372.16666666666669</v>
      </c>
      <c r="AL21" s="2">
        <v>371.23750000000001</v>
      </c>
      <c r="AM21" s="2">
        <v>370.30833333333334</v>
      </c>
      <c r="AN21" s="2">
        <v>369.37916666666666</v>
      </c>
      <c r="AO21" s="2">
        <v>368.45</v>
      </c>
      <c r="AR21">
        <v>16</v>
      </c>
      <c r="AS21" s="2">
        <v>234.02500000000001</v>
      </c>
      <c r="AT21" s="2">
        <v>233.45</v>
      </c>
      <c r="AU21" s="2">
        <v>232.875</v>
      </c>
      <c r="AV21" s="2">
        <v>232.3</v>
      </c>
      <c r="AW21" s="2">
        <v>231.72499999999999</v>
      </c>
      <c r="AX21" s="2">
        <v>231.15</v>
      </c>
      <c r="AY21" s="2">
        <v>230.57500000000002</v>
      </c>
      <c r="AZ21" s="2">
        <v>230</v>
      </c>
      <c r="BA21" s="2">
        <v>229.42500000000001</v>
      </c>
      <c r="BB21" s="2">
        <v>228.85000000000002</v>
      </c>
      <c r="BC21" s="2">
        <v>228.27499999999998</v>
      </c>
      <c r="BD21" s="2">
        <v>227.7</v>
      </c>
      <c r="BG21">
        <v>16</v>
      </c>
      <c r="BH21" s="2">
        <v>228.59833333333336</v>
      </c>
      <c r="BI21" s="2">
        <v>228.03666666666669</v>
      </c>
      <c r="BJ21" s="2">
        <v>227.47500000000002</v>
      </c>
      <c r="BK21" s="2">
        <v>226.91333333333336</v>
      </c>
      <c r="BL21" s="2">
        <v>226.35166666666669</v>
      </c>
      <c r="BM21" s="2">
        <v>225.79000000000002</v>
      </c>
      <c r="BN21" s="2">
        <v>225.22833333333335</v>
      </c>
      <c r="BO21" s="2">
        <v>224.66666666666669</v>
      </c>
      <c r="BP21" s="2">
        <v>224.10500000000002</v>
      </c>
      <c r="BQ21" s="2">
        <v>223.54333333333338</v>
      </c>
      <c r="BR21" s="2">
        <v>222.98166666666668</v>
      </c>
      <c r="BS21" s="2">
        <v>222.42000000000002</v>
      </c>
      <c r="BV21">
        <v>16</v>
      </c>
      <c r="BW21" s="2">
        <v>497.21833333333331</v>
      </c>
      <c r="BX21" s="2">
        <v>495.99666666666667</v>
      </c>
      <c r="BY21" s="2">
        <v>494.77499999999998</v>
      </c>
      <c r="BZ21" s="2">
        <v>493.55333333333328</v>
      </c>
      <c r="CA21" s="2">
        <v>492.33166666666665</v>
      </c>
      <c r="CB21" s="2">
        <v>491.11</v>
      </c>
      <c r="CC21" s="2">
        <v>489.88833333333332</v>
      </c>
      <c r="CD21" s="2">
        <v>488.66666666666669</v>
      </c>
      <c r="CE21" s="2">
        <v>487.44500000000005</v>
      </c>
      <c r="CF21" s="2">
        <v>486.22333333333336</v>
      </c>
      <c r="CG21" s="2">
        <v>485.00166666666661</v>
      </c>
      <c r="CH21" s="2">
        <v>483.77999999999992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3:101" x14ac:dyDescent="0.25">
      <c r="E22" t="str">
        <f t="shared" si="0"/>
        <v>1Y8M</v>
      </c>
      <c r="F22">
        <f t="shared" si="1"/>
        <v>8</v>
      </c>
      <c r="G22">
        <f t="shared" si="2"/>
        <v>1</v>
      </c>
      <c r="H22" s="4" cm="1">
        <f t="array" ref="H22">INDEX($O$5:$Z$44,G22+1,F22)</f>
        <v>545.20833333333337</v>
      </c>
      <c r="I22" s="2" cm="1">
        <f t="array" ref="I22">INDEX($AD$5:$AO$44,G22+1,F22)</f>
        <v>539.41666666666674</v>
      </c>
      <c r="J22" s="2" cm="1">
        <f t="array" ref="J22">INDEX($AS$5:$BD$44,G22+1,F22)</f>
        <v>333.5</v>
      </c>
      <c r="K22" s="2" cm="1">
        <f t="array" ref="K22">INDEX($BH$5:$BS$44,G22+1,F22)</f>
        <v>325.76666666666665</v>
      </c>
      <c r="L22" s="2" cm="1">
        <f t="array" ref="L22">INDEX($BW$5:$CH$44,G22+1,F22)</f>
        <v>708.56666666666672</v>
      </c>
      <c r="N22">
        <v>17</v>
      </c>
      <c r="O22" s="74">
        <v>371.38541666666663</v>
      </c>
      <c r="P22" s="74">
        <v>370.44583333333333</v>
      </c>
      <c r="Q22" s="74">
        <v>369.50624999999997</v>
      </c>
      <c r="R22" s="74">
        <v>368.56666666666666</v>
      </c>
      <c r="S22" s="74">
        <v>367.6270833333333</v>
      </c>
      <c r="T22" s="74">
        <v>366.6875</v>
      </c>
      <c r="U22" s="74">
        <v>365.7479166666667</v>
      </c>
      <c r="V22" s="74">
        <v>364.80833333333334</v>
      </c>
      <c r="W22" s="74">
        <v>363.86874999999998</v>
      </c>
      <c r="X22" s="74">
        <v>362.92916666666667</v>
      </c>
      <c r="Y22" s="74">
        <v>361.98958333333337</v>
      </c>
      <c r="Z22" s="74">
        <v>361.05</v>
      </c>
      <c r="AC22">
        <v>17</v>
      </c>
      <c r="AD22" s="2">
        <v>367.52083333333331</v>
      </c>
      <c r="AE22" s="2">
        <v>366.59166666666664</v>
      </c>
      <c r="AF22" s="2">
        <v>365.66250000000002</v>
      </c>
      <c r="AG22" s="2">
        <v>364.73333333333335</v>
      </c>
      <c r="AH22" s="2">
        <v>363.80416666666667</v>
      </c>
      <c r="AI22" s="2">
        <v>362.875</v>
      </c>
      <c r="AJ22" s="2">
        <v>361.94583333333333</v>
      </c>
      <c r="AK22" s="2">
        <v>361.01666666666665</v>
      </c>
      <c r="AL22" s="2">
        <v>360.08749999999998</v>
      </c>
      <c r="AM22" s="2">
        <v>359.15833333333336</v>
      </c>
      <c r="AN22" s="2">
        <v>358.22916666666669</v>
      </c>
      <c r="AO22" s="2">
        <v>357.3</v>
      </c>
      <c r="AR22">
        <v>17</v>
      </c>
      <c r="AS22" s="2">
        <v>227.125</v>
      </c>
      <c r="AT22" s="2">
        <v>226.54999999999998</v>
      </c>
      <c r="AU22" s="2">
        <v>225.97499999999999</v>
      </c>
      <c r="AV22" s="2">
        <v>225.4</v>
      </c>
      <c r="AW22" s="2">
        <v>224.82499999999999</v>
      </c>
      <c r="AX22" s="2">
        <v>224.25</v>
      </c>
      <c r="AY22" s="2">
        <v>223.67500000000001</v>
      </c>
      <c r="AZ22" s="2">
        <v>223.1</v>
      </c>
      <c r="BA22" s="2">
        <v>222.52500000000001</v>
      </c>
      <c r="BB22" s="2">
        <v>221.95000000000002</v>
      </c>
      <c r="BC22" s="2">
        <v>221.375</v>
      </c>
      <c r="BD22" s="2">
        <v>220.8</v>
      </c>
      <c r="BG22">
        <v>17</v>
      </c>
      <c r="BH22" s="2">
        <v>221.85833333333335</v>
      </c>
      <c r="BI22" s="2">
        <v>221.29666666666668</v>
      </c>
      <c r="BJ22" s="2">
        <v>220.73500000000001</v>
      </c>
      <c r="BK22" s="2">
        <v>220.17333333333335</v>
      </c>
      <c r="BL22" s="2">
        <v>219.61166666666668</v>
      </c>
      <c r="BM22" s="2">
        <v>219.05</v>
      </c>
      <c r="BN22" s="2">
        <v>218.48833333333334</v>
      </c>
      <c r="BO22" s="2">
        <v>217.92666666666668</v>
      </c>
      <c r="BP22" s="2">
        <v>217.36500000000004</v>
      </c>
      <c r="BQ22" s="2">
        <v>216.80333333333337</v>
      </c>
      <c r="BR22" s="2">
        <v>216.2416666666667</v>
      </c>
      <c r="BS22" s="2">
        <v>215.68000000000004</v>
      </c>
      <c r="BV22">
        <v>17</v>
      </c>
      <c r="BW22" s="2">
        <v>482.55833333333328</v>
      </c>
      <c r="BX22" s="2">
        <v>481.33666666666664</v>
      </c>
      <c r="BY22" s="2">
        <v>480.11499999999995</v>
      </c>
      <c r="BZ22" s="2">
        <v>478.89333333333332</v>
      </c>
      <c r="CA22" s="2">
        <v>477.67166666666662</v>
      </c>
      <c r="CB22" s="2">
        <v>476.45</v>
      </c>
      <c r="CC22" s="2">
        <v>475.22833333333335</v>
      </c>
      <c r="CD22" s="2">
        <v>474.00666666666666</v>
      </c>
      <c r="CE22" s="2">
        <v>472.78499999999997</v>
      </c>
      <c r="CF22" s="2">
        <v>471.56333333333339</v>
      </c>
      <c r="CG22" s="2">
        <v>470.3416666666667</v>
      </c>
      <c r="CH22" s="2">
        <v>469.12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3:101" x14ac:dyDescent="0.25">
      <c r="E23" t="str">
        <f t="shared" si="0"/>
        <v>1Y9M</v>
      </c>
      <c r="F23">
        <f t="shared" si="1"/>
        <v>9</v>
      </c>
      <c r="G23">
        <f t="shared" si="2"/>
        <v>1</v>
      </c>
      <c r="H23" s="4" cm="1">
        <f t="array" ref="H23">INDEX($O$5:$Z$44,G23+1,F23)</f>
        <v>544.26874999999995</v>
      </c>
      <c r="I23" s="2" cm="1">
        <f t="array" ref="I23">INDEX($AD$5:$AO$44,G23+1,F23)</f>
        <v>538.48749999999995</v>
      </c>
      <c r="J23" s="2" cm="1">
        <f t="array" ref="J23">INDEX($AS$5:$BD$44,G23+1,F23)</f>
        <v>332.92500000000001</v>
      </c>
      <c r="K23" s="2" cm="1">
        <f t="array" ref="K23">INDEX($BH$5:$BS$44,G23+1,F23)</f>
        <v>325.20500000000004</v>
      </c>
      <c r="L23" s="2" cm="1">
        <f t="array" ref="L23">INDEX($BW$5:$CH$44,G23+1,F23)</f>
        <v>707.34500000000003</v>
      </c>
      <c r="N23">
        <v>18</v>
      </c>
      <c r="O23" s="74">
        <v>360.11041666666665</v>
      </c>
      <c r="P23" s="74">
        <v>359.17083333333335</v>
      </c>
      <c r="Q23" s="74">
        <v>358.23124999999999</v>
      </c>
      <c r="R23" s="74">
        <v>357.29166666666663</v>
      </c>
      <c r="S23" s="74">
        <v>356.35208333333333</v>
      </c>
      <c r="T23" s="74">
        <v>355.41250000000002</v>
      </c>
      <c r="U23" s="74">
        <v>354.47291666666666</v>
      </c>
      <c r="V23" s="74">
        <v>353.5333333333333</v>
      </c>
      <c r="W23" s="74">
        <v>352.59375</v>
      </c>
      <c r="X23" s="74">
        <v>351.6541666666667</v>
      </c>
      <c r="Y23" s="74">
        <v>350.71458333333334</v>
      </c>
      <c r="Z23" s="74">
        <v>349.77499999999998</v>
      </c>
      <c r="AC23">
        <v>18</v>
      </c>
      <c r="AD23" s="2">
        <v>356.37083333333339</v>
      </c>
      <c r="AE23" s="2">
        <v>355.44166666666661</v>
      </c>
      <c r="AF23" s="2">
        <v>354.51249999999999</v>
      </c>
      <c r="AG23" s="2">
        <v>353.58333333333331</v>
      </c>
      <c r="AH23" s="2">
        <v>352.65416666666664</v>
      </c>
      <c r="AI23" s="2">
        <v>351.72500000000002</v>
      </c>
      <c r="AJ23" s="2">
        <v>350.79583333333335</v>
      </c>
      <c r="AK23" s="2">
        <v>349.86666666666667</v>
      </c>
      <c r="AL23" s="2">
        <v>348.9375</v>
      </c>
      <c r="AM23" s="2">
        <v>348.00833333333333</v>
      </c>
      <c r="AN23" s="2">
        <v>347.07916666666665</v>
      </c>
      <c r="AO23" s="2">
        <v>346.15</v>
      </c>
      <c r="AR23">
        <v>18</v>
      </c>
      <c r="AS23" s="2">
        <v>220.22500000000002</v>
      </c>
      <c r="AT23" s="2">
        <v>219.64999999999998</v>
      </c>
      <c r="AU23" s="2">
        <v>219.07499999999999</v>
      </c>
      <c r="AV23" s="2">
        <v>218.5</v>
      </c>
      <c r="AW23" s="2">
        <v>217.92499999999998</v>
      </c>
      <c r="AX23" s="2">
        <v>217.35</v>
      </c>
      <c r="AY23" s="2">
        <v>216.77500000000001</v>
      </c>
      <c r="AZ23" s="2">
        <v>216.2</v>
      </c>
      <c r="BA23" s="2">
        <v>215.625</v>
      </c>
      <c r="BB23" s="2">
        <v>215.05</v>
      </c>
      <c r="BC23" s="2">
        <v>214.47499999999999</v>
      </c>
      <c r="BD23" s="2">
        <v>213.9</v>
      </c>
      <c r="BG23">
        <v>18</v>
      </c>
      <c r="BH23" s="2">
        <v>215.11833333333337</v>
      </c>
      <c r="BI23" s="2">
        <v>214.55666666666667</v>
      </c>
      <c r="BJ23" s="2">
        <v>213.995</v>
      </c>
      <c r="BK23" s="2">
        <v>213.43333333333334</v>
      </c>
      <c r="BL23" s="2">
        <v>212.87166666666667</v>
      </c>
      <c r="BM23" s="2">
        <v>212.31</v>
      </c>
      <c r="BN23" s="2">
        <v>211.74833333333333</v>
      </c>
      <c r="BO23" s="2">
        <v>211.1866666666667</v>
      </c>
      <c r="BP23" s="2">
        <v>210.62500000000003</v>
      </c>
      <c r="BQ23" s="2">
        <v>210.06333333333336</v>
      </c>
      <c r="BR23" s="2">
        <v>209.50166666666669</v>
      </c>
      <c r="BS23" s="2">
        <v>208.94000000000003</v>
      </c>
      <c r="BV23">
        <v>18</v>
      </c>
      <c r="BW23" s="2">
        <v>467.89833333333337</v>
      </c>
      <c r="BX23" s="2">
        <v>466.67666666666662</v>
      </c>
      <c r="BY23" s="2">
        <v>465.45499999999993</v>
      </c>
      <c r="BZ23" s="2">
        <v>464.23333333333329</v>
      </c>
      <c r="CA23" s="2">
        <v>463.01166666666666</v>
      </c>
      <c r="CB23" s="2">
        <v>461.78999999999996</v>
      </c>
      <c r="CC23" s="2">
        <v>460.56833333333333</v>
      </c>
      <c r="CD23" s="2">
        <v>459.34666666666669</v>
      </c>
      <c r="CE23" s="2">
        <v>458.125</v>
      </c>
      <c r="CF23" s="2">
        <v>456.90333333333331</v>
      </c>
      <c r="CG23" s="2">
        <v>455.68166666666667</v>
      </c>
      <c r="CH23" s="2">
        <v>454.46000000000004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3:101" x14ac:dyDescent="0.25">
      <c r="E24" t="str">
        <f t="shared" si="0"/>
        <v>1Y10M</v>
      </c>
      <c r="F24">
        <f t="shared" si="1"/>
        <v>10</v>
      </c>
      <c r="G24">
        <f t="shared" si="2"/>
        <v>1</v>
      </c>
      <c r="H24" s="4" cm="1">
        <f t="array" ref="H24">INDEX($O$5:$Z$44,G24+1,F24)</f>
        <v>543.32916666666665</v>
      </c>
      <c r="I24" s="2" cm="1">
        <f t="array" ref="I24">INDEX($AD$5:$AO$44,G24+1,F24)</f>
        <v>537.55833333333339</v>
      </c>
      <c r="J24" s="2" cm="1">
        <f t="array" ref="J24">INDEX($AS$5:$BD$44,G24+1,F24)</f>
        <v>332.35</v>
      </c>
      <c r="K24" s="2" cm="1">
        <f t="array" ref="K24">INDEX($BH$5:$BS$44,G24+1,F24)</f>
        <v>324.64333333333343</v>
      </c>
      <c r="L24" s="2" cm="1">
        <f t="array" ref="L24">INDEX($BW$5:$CH$44,G24+1,F24)</f>
        <v>706.12333333333345</v>
      </c>
      <c r="N24">
        <v>19</v>
      </c>
      <c r="O24" s="74">
        <v>348.83541666666667</v>
      </c>
      <c r="P24" s="74">
        <v>347.89583333333337</v>
      </c>
      <c r="Q24" s="74">
        <v>346.95625000000001</v>
      </c>
      <c r="R24" s="74">
        <v>346.01666666666665</v>
      </c>
      <c r="S24" s="74">
        <v>345.07708333333335</v>
      </c>
      <c r="T24" s="74">
        <v>344.13749999999999</v>
      </c>
      <c r="U24" s="74">
        <v>343.19791666666663</v>
      </c>
      <c r="V24" s="74">
        <v>342.25833333333333</v>
      </c>
      <c r="W24" s="74">
        <v>341.31875000000002</v>
      </c>
      <c r="X24" s="74">
        <v>340.37916666666666</v>
      </c>
      <c r="Y24" s="74">
        <v>339.4395833333333</v>
      </c>
      <c r="Z24" s="74">
        <v>338.5</v>
      </c>
      <c r="AC24">
        <v>19</v>
      </c>
      <c r="AD24" s="2">
        <v>345.22083333333336</v>
      </c>
      <c r="AE24" s="2">
        <v>344.29166666666669</v>
      </c>
      <c r="AF24" s="2">
        <v>343.36250000000001</v>
      </c>
      <c r="AG24" s="2">
        <v>342.43333333333339</v>
      </c>
      <c r="AH24" s="2">
        <v>341.50416666666661</v>
      </c>
      <c r="AI24" s="2">
        <v>340.57499999999999</v>
      </c>
      <c r="AJ24" s="2">
        <v>339.64583333333331</v>
      </c>
      <c r="AK24" s="2">
        <v>338.71666666666664</v>
      </c>
      <c r="AL24" s="2">
        <v>337.78750000000002</v>
      </c>
      <c r="AM24" s="2">
        <v>336.85833333333335</v>
      </c>
      <c r="AN24" s="2">
        <v>335.92916666666667</v>
      </c>
      <c r="AO24" s="2">
        <v>335</v>
      </c>
      <c r="AR24">
        <v>19</v>
      </c>
      <c r="AS24" s="2">
        <v>213.32500000000002</v>
      </c>
      <c r="AT24" s="2">
        <v>212.75</v>
      </c>
      <c r="AU24" s="2">
        <v>212.17500000000001</v>
      </c>
      <c r="AV24" s="2">
        <v>211.60000000000002</v>
      </c>
      <c r="AW24" s="2">
        <v>211.02499999999998</v>
      </c>
      <c r="AX24" s="2">
        <v>210.45</v>
      </c>
      <c r="AY24" s="2">
        <v>209.875</v>
      </c>
      <c r="AZ24" s="2">
        <v>209.29999999999998</v>
      </c>
      <c r="BA24" s="2">
        <v>208.72499999999999</v>
      </c>
      <c r="BB24" s="2">
        <v>208.15</v>
      </c>
      <c r="BC24" s="2">
        <v>207.57499999999999</v>
      </c>
      <c r="BD24" s="2">
        <v>207</v>
      </c>
      <c r="BG24">
        <v>19</v>
      </c>
      <c r="BH24" s="2">
        <v>208.37833333333336</v>
      </c>
      <c r="BI24" s="2">
        <v>207.81666666666669</v>
      </c>
      <c r="BJ24" s="2">
        <v>207.25500000000002</v>
      </c>
      <c r="BK24" s="2">
        <v>206.69333333333336</v>
      </c>
      <c r="BL24" s="2">
        <v>206.13166666666666</v>
      </c>
      <c r="BM24" s="2">
        <v>205.57</v>
      </c>
      <c r="BN24" s="2">
        <v>205.00833333333335</v>
      </c>
      <c r="BO24" s="2">
        <v>204.44666666666669</v>
      </c>
      <c r="BP24" s="2">
        <v>203.88500000000002</v>
      </c>
      <c r="BQ24" s="2">
        <v>203.32333333333335</v>
      </c>
      <c r="BR24" s="2">
        <v>202.76166666666668</v>
      </c>
      <c r="BS24" s="2">
        <v>202.20000000000002</v>
      </c>
      <c r="BV24">
        <v>19</v>
      </c>
      <c r="BW24" s="2">
        <v>453.23833333333334</v>
      </c>
      <c r="BX24" s="2">
        <v>452.01666666666671</v>
      </c>
      <c r="BY24" s="2">
        <v>450.79500000000007</v>
      </c>
      <c r="BZ24" s="2">
        <v>449.57333333333338</v>
      </c>
      <c r="CA24" s="2">
        <v>448.35166666666663</v>
      </c>
      <c r="CB24" s="2">
        <v>447.13</v>
      </c>
      <c r="CC24" s="2">
        <v>445.9083333333333</v>
      </c>
      <c r="CD24" s="2">
        <v>444.68666666666661</v>
      </c>
      <c r="CE24" s="2">
        <v>443.46500000000003</v>
      </c>
      <c r="CF24" s="2">
        <v>442.24333333333334</v>
      </c>
      <c r="CG24" s="2">
        <v>441.02166666666665</v>
      </c>
      <c r="CH24" s="2">
        <v>439.8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3:101" x14ac:dyDescent="0.25">
      <c r="E25" t="str">
        <f t="shared" si="0"/>
        <v>1Y11M</v>
      </c>
      <c r="F25">
        <f t="shared" si="1"/>
        <v>11</v>
      </c>
      <c r="G25">
        <f t="shared" si="2"/>
        <v>1</v>
      </c>
      <c r="H25" s="4" cm="1">
        <f t="array" ref="H25">INDEX($O$5:$Z$44,G25+1,F25)</f>
        <v>542.38958333333335</v>
      </c>
      <c r="I25" s="2" cm="1">
        <f t="array" ref="I25">INDEX($AD$5:$AO$44,G25+1,F25)</f>
        <v>536.62916666666661</v>
      </c>
      <c r="J25" s="2" cm="1">
        <f t="array" ref="J25">INDEX($AS$5:$BD$44,G25+1,F25)</f>
        <v>331.77499999999998</v>
      </c>
      <c r="K25" s="2" cm="1">
        <f t="array" ref="K25">INDEX($BH$5:$BS$44,G25+1,F25)</f>
        <v>324.08166666666671</v>
      </c>
      <c r="L25" s="2" cm="1">
        <f t="array" ref="L25">INDEX($BW$5:$CH$44,G25+1,F25)</f>
        <v>704.90166666666664</v>
      </c>
      <c r="N25">
        <v>20</v>
      </c>
      <c r="O25" s="74">
        <v>337.5604166666667</v>
      </c>
      <c r="P25" s="74">
        <v>336.62083333333334</v>
      </c>
      <c r="Q25" s="74">
        <v>335.68124999999998</v>
      </c>
      <c r="R25" s="74">
        <v>334.74166666666667</v>
      </c>
      <c r="S25" s="74">
        <v>333.80208333333331</v>
      </c>
      <c r="T25" s="74">
        <v>332.86249999999995</v>
      </c>
      <c r="U25" s="74">
        <v>331.92291666666665</v>
      </c>
      <c r="V25" s="74">
        <v>330.98333333333335</v>
      </c>
      <c r="W25" s="74">
        <v>330.04375000000005</v>
      </c>
      <c r="X25" s="74">
        <v>329.10416666666669</v>
      </c>
      <c r="Y25" s="74">
        <v>328.16458333333333</v>
      </c>
      <c r="Z25" s="74">
        <v>327.22500000000002</v>
      </c>
      <c r="AC25">
        <v>20</v>
      </c>
      <c r="AD25" s="2">
        <v>334.07083333333333</v>
      </c>
      <c r="AE25" s="2">
        <v>333.14166666666665</v>
      </c>
      <c r="AF25" s="2">
        <v>332.21249999999998</v>
      </c>
      <c r="AG25" s="2">
        <v>331.2833333333333</v>
      </c>
      <c r="AH25" s="2">
        <v>330.35416666666663</v>
      </c>
      <c r="AI25" s="2">
        <v>329.42499999999995</v>
      </c>
      <c r="AJ25" s="2">
        <v>328.49583333333334</v>
      </c>
      <c r="AK25" s="2">
        <v>327.56666666666666</v>
      </c>
      <c r="AL25" s="2">
        <v>326.63750000000005</v>
      </c>
      <c r="AM25" s="2">
        <v>325.70833333333337</v>
      </c>
      <c r="AN25" s="2">
        <v>324.7791666666667</v>
      </c>
      <c r="AO25" s="2">
        <v>323.85000000000002</v>
      </c>
      <c r="AR25">
        <v>20</v>
      </c>
      <c r="AS25" s="2">
        <v>206.42500000000001</v>
      </c>
      <c r="AT25" s="2">
        <v>205.85</v>
      </c>
      <c r="AU25" s="2">
        <v>205.27500000000001</v>
      </c>
      <c r="AV25" s="2">
        <v>204.7</v>
      </c>
      <c r="AW25" s="2">
        <v>204.125</v>
      </c>
      <c r="AX25" s="2">
        <v>203.54999999999998</v>
      </c>
      <c r="AY25" s="2">
        <v>202.97499999999999</v>
      </c>
      <c r="AZ25" s="2">
        <v>202.4</v>
      </c>
      <c r="BA25" s="2">
        <v>201.82500000000002</v>
      </c>
      <c r="BB25" s="2">
        <v>201.25</v>
      </c>
      <c r="BC25" s="2">
        <v>200.67500000000001</v>
      </c>
      <c r="BD25" s="2">
        <v>200.1</v>
      </c>
      <c r="BG25">
        <v>20</v>
      </c>
      <c r="BH25" s="2">
        <v>201.63833333333335</v>
      </c>
      <c r="BI25" s="2">
        <v>201.07666666666668</v>
      </c>
      <c r="BJ25" s="2">
        <v>200.51500000000001</v>
      </c>
      <c r="BK25" s="2">
        <v>199.95333333333335</v>
      </c>
      <c r="BL25" s="2">
        <v>199.39166666666668</v>
      </c>
      <c r="BM25" s="2">
        <v>198.83</v>
      </c>
      <c r="BN25" s="2">
        <v>198.26833333333335</v>
      </c>
      <c r="BO25" s="2">
        <v>197.70666666666668</v>
      </c>
      <c r="BP25" s="2">
        <v>197.14500000000001</v>
      </c>
      <c r="BQ25" s="2">
        <v>196.58333333333334</v>
      </c>
      <c r="BR25" s="2">
        <v>196.0216666666667</v>
      </c>
      <c r="BS25" s="2">
        <v>195.46</v>
      </c>
      <c r="BV25">
        <v>20</v>
      </c>
      <c r="BW25" s="2">
        <v>438.57833333333338</v>
      </c>
      <c r="BX25" s="2">
        <v>437.35666666666668</v>
      </c>
      <c r="BY25" s="2">
        <v>436.13499999999999</v>
      </c>
      <c r="BZ25" s="2">
        <v>434.9133333333333</v>
      </c>
      <c r="CA25" s="2">
        <v>433.69166666666661</v>
      </c>
      <c r="CB25" s="2">
        <v>432.46999999999997</v>
      </c>
      <c r="CC25" s="2">
        <v>431.24833333333333</v>
      </c>
      <c r="CD25" s="2">
        <v>430.02666666666664</v>
      </c>
      <c r="CE25" s="2">
        <v>428.80500000000001</v>
      </c>
      <c r="CF25" s="2">
        <v>427.58333333333337</v>
      </c>
      <c r="CG25" s="2">
        <v>426.36166666666668</v>
      </c>
      <c r="CH25" s="2">
        <v>425.14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3:101" x14ac:dyDescent="0.25">
      <c r="E26" t="str">
        <f t="shared" si="0"/>
        <v>1Y12M</v>
      </c>
      <c r="F26">
        <f t="shared" si="1"/>
        <v>12</v>
      </c>
      <c r="G26">
        <f t="shared" si="2"/>
        <v>1</v>
      </c>
      <c r="H26" s="4" cm="1">
        <f t="array" ref="H26">INDEX($O$5:$Z$44,G26+1,F26)</f>
        <v>541.45000000000005</v>
      </c>
      <c r="I26" s="2" cm="1">
        <f t="array" ref="I26">INDEX($AD$5:$AO$44,G26+1,F26)</f>
        <v>535.70000000000005</v>
      </c>
      <c r="J26" s="2" cm="1">
        <f t="array" ref="J26">INDEX($AS$5:$BD$44,G26+1,F26)</f>
        <v>331.2</v>
      </c>
      <c r="K26" s="2" cm="1">
        <f t="array" ref="K26">INDEX($BH$5:$BS$44,G26+1,F26)</f>
        <v>323.52</v>
      </c>
      <c r="L26" s="2" cm="1">
        <f t="array" ref="L26">INDEX($BW$5:$CH$44,G26+1,F26)</f>
        <v>703.68000000000006</v>
      </c>
      <c r="N26">
        <v>21</v>
      </c>
      <c r="O26" s="74">
        <v>326.28541666666666</v>
      </c>
      <c r="P26" s="74">
        <v>325.3458333333333</v>
      </c>
      <c r="Q26" s="74">
        <v>324.40625</v>
      </c>
      <c r="R26" s="74">
        <v>323.4666666666667</v>
      </c>
      <c r="S26" s="74">
        <v>322.52708333333334</v>
      </c>
      <c r="T26" s="74">
        <v>321.58749999999998</v>
      </c>
      <c r="U26" s="74">
        <v>320.64791666666667</v>
      </c>
      <c r="V26" s="74">
        <v>319.70833333333331</v>
      </c>
      <c r="W26" s="74">
        <v>318.76874999999995</v>
      </c>
      <c r="X26" s="74">
        <v>317.82916666666665</v>
      </c>
      <c r="Y26" s="74">
        <v>316.88958333333335</v>
      </c>
      <c r="Z26" s="74">
        <v>315.95000000000005</v>
      </c>
      <c r="AC26">
        <v>21</v>
      </c>
      <c r="AD26" s="2">
        <v>322.92083333333335</v>
      </c>
      <c r="AE26" s="2">
        <v>321.99166666666667</v>
      </c>
      <c r="AF26" s="2">
        <v>321.0625</v>
      </c>
      <c r="AG26" s="2">
        <v>320.13333333333333</v>
      </c>
      <c r="AH26" s="2">
        <v>319.20416666666665</v>
      </c>
      <c r="AI26" s="2">
        <v>318.27499999999998</v>
      </c>
      <c r="AJ26" s="2">
        <v>317.3458333333333</v>
      </c>
      <c r="AK26" s="2">
        <v>316.41666666666663</v>
      </c>
      <c r="AL26" s="2">
        <v>315.48749999999995</v>
      </c>
      <c r="AM26" s="2">
        <v>314.55833333333334</v>
      </c>
      <c r="AN26" s="2">
        <v>313.62916666666666</v>
      </c>
      <c r="AO26" s="2">
        <v>312.70000000000005</v>
      </c>
      <c r="AR26">
        <v>21</v>
      </c>
      <c r="AS26" s="2">
        <v>199.52500000000001</v>
      </c>
      <c r="AT26" s="2">
        <v>198.95</v>
      </c>
      <c r="AU26" s="2">
        <v>198.375</v>
      </c>
      <c r="AV26" s="2">
        <v>197.8</v>
      </c>
      <c r="AW26" s="2">
        <v>197.22499999999999</v>
      </c>
      <c r="AX26" s="2">
        <v>196.65</v>
      </c>
      <c r="AY26" s="2">
        <v>196.07499999999999</v>
      </c>
      <c r="AZ26" s="2">
        <v>195.5</v>
      </c>
      <c r="BA26" s="2">
        <v>194.92500000000001</v>
      </c>
      <c r="BB26" s="2">
        <v>194.35</v>
      </c>
      <c r="BC26" s="2">
        <v>193.77500000000001</v>
      </c>
      <c r="BD26" s="2">
        <v>193.2</v>
      </c>
      <c r="BG26">
        <v>21</v>
      </c>
      <c r="BH26" s="2">
        <v>194.89833333333334</v>
      </c>
      <c r="BI26" s="2">
        <v>194.3366666666667</v>
      </c>
      <c r="BJ26" s="2">
        <v>193.77500000000003</v>
      </c>
      <c r="BK26" s="2">
        <v>193.21333333333337</v>
      </c>
      <c r="BL26" s="2">
        <v>192.6516666666667</v>
      </c>
      <c r="BM26" s="2">
        <v>192.09000000000003</v>
      </c>
      <c r="BN26" s="2">
        <v>191.52833333333334</v>
      </c>
      <c r="BO26" s="2">
        <v>190.9666666666667</v>
      </c>
      <c r="BP26" s="2">
        <v>190.40500000000003</v>
      </c>
      <c r="BQ26" s="2">
        <v>189.84333333333336</v>
      </c>
      <c r="BR26" s="2">
        <v>189.28166666666669</v>
      </c>
      <c r="BS26" s="2">
        <v>188.72000000000003</v>
      </c>
      <c r="BV26">
        <v>21</v>
      </c>
      <c r="BW26" s="2">
        <v>423.91833333333335</v>
      </c>
      <c r="BX26" s="2">
        <v>422.69666666666672</v>
      </c>
      <c r="BY26" s="2">
        <v>421.47500000000002</v>
      </c>
      <c r="BZ26" s="2">
        <v>420.25333333333333</v>
      </c>
      <c r="CA26" s="2">
        <v>419.03166666666664</v>
      </c>
      <c r="CB26" s="2">
        <v>417.81</v>
      </c>
      <c r="CC26" s="2">
        <v>416.58833333333331</v>
      </c>
      <c r="CD26" s="2">
        <v>415.36666666666667</v>
      </c>
      <c r="CE26" s="2">
        <v>414.14499999999998</v>
      </c>
      <c r="CF26" s="2">
        <v>412.92333333333329</v>
      </c>
      <c r="CG26" s="2">
        <v>411.70166666666671</v>
      </c>
      <c r="CH26" s="2">
        <v>410.48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3:101" x14ac:dyDescent="0.25">
      <c r="E27" t="str">
        <f t="shared" si="0"/>
        <v>2Y1M</v>
      </c>
      <c r="F27">
        <f t="shared" si="1"/>
        <v>1</v>
      </c>
      <c r="G27">
        <f t="shared" si="2"/>
        <v>2</v>
      </c>
      <c r="H27" s="4" cm="1">
        <f t="array" ref="H27">INDEX($O$5:$Z$44,G27+1,F27)</f>
        <v>540.51041666666663</v>
      </c>
      <c r="I27" s="2" cm="1">
        <f t="array" ref="I27">INDEX($AD$5:$AO$44,G27+1,F27)</f>
        <v>534.77083333333326</v>
      </c>
      <c r="J27" s="2" cm="1">
        <f t="array" ref="J27">INDEX($AS$5:$BD$44,G27+1,F27)</f>
        <v>330.625</v>
      </c>
      <c r="K27" s="2" cm="1">
        <f t="array" ref="K27">INDEX($BH$5:$BS$44,G27+1,F27)</f>
        <v>322.95833333333337</v>
      </c>
      <c r="L27" s="2" cm="1">
        <f t="array" ref="L27">INDEX($BW$5:$CH$44,G27+1,F27)</f>
        <v>702.45833333333326</v>
      </c>
      <c r="N27">
        <v>22</v>
      </c>
      <c r="O27" s="74">
        <v>315.01041666666669</v>
      </c>
      <c r="P27" s="74">
        <v>314.07083333333333</v>
      </c>
      <c r="Q27" s="74">
        <v>313.13125000000002</v>
      </c>
      <c r="R27" s="74">
        <v>312.19166666666666</v>
      </c>
      <c r="S27" s="74">
        <v>311.2520833333333</v>
      </c>
      <c r="T27" s="74">
        <v>310.3125</v>
      </c>
      <c r="U27" s="74">
        <v>309.3729166666667</v>
      </c>
      <c r="V27" s="74">
        <v>308.43333333333334</v>
      </c>
      <c r="W27" s="74">
        <v>307.49374999999998</v>
      </c>
      <c r="X27" s="74">
        <v>306.55416666666667</v>
      </c>
      <c r="Y27" s="74">
        <v>305.61458333333331</v>
      </c>
      <c r="Z27" s="74">
        <v>304.67499999999995</v>
      </c>
      <c r="AC27">
        <v>22</v>
      </c>
      <c r="AD27" s="2">
        <v>311.77083333333337</v>
      </c>
      <c r="AE27" s="2">
        <v>310.8416666666667</v>
      </c>
      <c r="AF27" s="2">
        <v>309.91250000000002</v>
      </c>
      <c r="AG27" s="2">
        <v>308.98333333333335</v>
      </c>
      <c r="AH27" s="2">
        <v>308.05416666666667</v>
      </c>
      <c r="AI27" s="2">
        <v>307.125</v>
      </c>
      <c r="AJ27" s="2">
        <v>306.19583333333333</v>
      </c>
      <c r="AK27" s="2">
        <v>305.26666666666665</v>
      </c>
      <c r="AL27" s="2">
        <v>304.33749999999998</v>
      </c>
      <c r="AM27" s="2">
        <v>303.4083333333333</v>
      </c>
      <c r="AN27" s="2">
        <v>302.47916666666663</v>
      </c>
      <c r="AO27" s="2">
        <v>301.54999999999995</v>
      </c>
      <c r="AR27">
        <v>22</v>
      </c>
      <c r="AS27" s="2">
        <v>192.625</v>
      </c>
      <c r="AT27" s="2">
        <v>192.05</v>
      </c>
      <c r="AU27" s="2">
        <v>191.47499999999999</v>
      </c>
      <c r="AV27" s="2">
        <v>190.89999999999998</v>
      </c>
      <c r="AW27" s="2">
        <v>190.32499999999999</v>
      </c>
      <c r="AX27" s="2">
        <v>189.75</v>
      </c>
      <c r="AY27" s="2">
        <v>189.17500000000001</v>
      </c>
      <c r="AZ27" s="2">
        <v>188.60000000000002</v>
      </c>
      <c r="BA27" s="2">
        <v>188.02500000000001</v>
      </c>
      <c r="BB27" s="2">
        <v>187.45</v>
      </c>
      <c r="BC27" s="2">
        <v>186.875</v>
      </c>
      <c r="BD27" s="2">
        <v>186.3</v>
      </c>
      <c r="BG27">
        <v>22</v>
      </c>
      <c r="BH27" s="2">
        <v>188.15833333333336</v>
      </c>
      <c r="BI27" s="2">
        <v>187.59666666666669</v>
      </c>
      <c r="BJ27" s="2">
        <v>187.03500000000003</v>
      </c>
      <c r="BK27" s="2">
        <v>186.47333333333336</v>
      </c>
      <c r="BL27" s="2">
        <v>185.91166666666669</v>
      </c>
      <c r="BM27" s="2">
        <v>185.35000000000002</v>
      </c>
      <c r="BN27" s="2">
        <v>184.78833333333336</v>
      </c>
      <c r="BO27" s="2">
        <v>184.22666666666669</v>
      </c>
      <c r="BP27" s="2">
        <v>183.66500000000002</v>
      </c>
      <c r="BQ27" s="2">
        <v>183.10333333333335</v>
      </c>
      <c r="BR27" s="2">
        <v>182.54166666666669</v>
      </c>
      <c r="BS27" s="2">
        <v>181.98000000000002</v>
      </c>
      <c r="BV27">
        <v>22</v>
      </c>
      <c r="BW27" s="2">
        <v>409.25833333333333</v>
      </c>
      <c r="BX27" s="2">
        <v>408.03666666666669</v>
      </c>
      <c r="BY27" s="2">
        <v>406.815</v>
      </c>
      <c r="BZ27" s="2">
        <v>405.59333333333336</v>
      </c>
      <c r="CA27" s="2">
        <v>404.37166666666667</v>
      </c>
      <c r="CB27" s="2">
        <v>403.15</v>
      </c>
      <c r="CC27" s="2">
        <v>401.92833333333328</v>
      </c>
      <c r="CD27" s="2">
        <v>400.70666666666665</v>
      </c>
      <c r="CE27" s="2">
        <v>399.48500000000001</v>
      </c>
      <c r="CF27" s="2">
        <v>398.26333333333332</v>
      </c>
      <c r="CG27" s="2">
        <v>397.04166666666663</v>
      </c>
      <c r="CH27" s="2">
        <v>395.82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3:101" x14ac:dyDescent="0.25">
      <c r="C28" s="4"/>
      <c r="E28" t="str">
        <f t="shared" si="0"/>
        <v>2Y2M</v>
      </c>
      <c r="F28">
        <f t="shared" si="1"/>
        <v>2</v>
      </c>
      <c r="G28">
        <f t="shared" si="2"/>
        <v>2</v>
      </c>
      <c r="H28" s="4" cm="1">
        <f t="array" ref="H28">INDEX($O$5:$Z$44,G28+1,F28)</f>
        <v>539.57083333333333</v>
      </c>
      <c r="I28" s="2" cm="1">
        <f t="array" ref="I28">INDEX($AD$5:$AO$44,G28+1,F28)</f>
        <v>533.8416666666667</v>
      </c>
      <c r="J28" s="2" cm="1">
        <f t="array" ref="J28">INDEX($AS$5:$BD$44,G28+1,F28)</f>
        <v>330.05</v>
      </c>
      <c r="K28" s="2" cm="1">
        <f t="array" ref="K28">INDEX($BH$5:$BS$44,G28+1,F28)</f>
        <v>322.39666666666665</v>
      </c>
      <c r="L28" s="2" cm="1">
        <f t="array" ref="L28">INDEX($BW$5:$CH$44,G28+1,F28)</f>
        <v>701.23666666666668</v>
      </c>
      <c r="N28">
        <v>23</v>
      </c>
      <c r="O28" s="74">
        <v>303.73541666666665</v>
      </c>
      <c r="P28" s="74">
        <v>302.79583333333335</v>
      </c>
      <c r="Q28" s="74">
        <v>301.85625000000005</v>
      </c>
      <c r="R28" s="74">
        <v>300.91666666666669</v>
      </c>
      <c r="S28" s="74">
        <v>299.97708333333333</v>
      </c>
      <c r="T28" s="74">
        <v>299.03750000000002</v>
      </c>
      <c r="U28" s="74">
        <v>298.09791666666666</v>
      </c>
      <c r="V28" s="74">
        <v>297.1583333333333</v>
      </c>
      <c r="W28" s="74">
        <v>296.21875</v>
      </c>
      <c r="X28" s="74">
        <v>295.2791666666667</v>
      </c>
      <c r="Y28" s="74">
        <v>294.33958333333334</v>
      </c>
      <c r="Z28" s="74">
        <v>293.39999999999998</v>
      </c>
      <c r="AC28">
        <v>23</v>
      </c>
      <c r="AD28" s="2">
        <v>300.62083333333334</v>
      </c>
      <c r="AE28" s="2">
        <v>299.69166666666666</v>
      </c>
      <c r="AF28" s="2">
        <v>298.76250000000005</v>
      </c>
      <c r="AG28" s="2">
        <v>297.83333333333337</v>
      </c>
      <c r="AH28" s="2">
        <v>296.9041666666667</v>
      </c>
      <c r="AI28" s="2">
        <v>295.97500000000002</v>
      </c>
      <c r="AJ28" s="2">
        <v>295.04583333333335</v>
      </c>
      <c r="AK28" s="2">
        <v>294.11666666666667</v>
      </c>
      <c r="AL28" s="2">
        <v>293.1875</v>
      </c>
      <c r="AM28" s="2">
        <v>292.25833333333333</v>
      </c>
      <c r="AN28" s="2">
        <v>291.32916666666665</v>
      </c>
      <c r="AO28" s="2">
        <v>290.39999999999998</v>
      </c>
      <c r="AR28">
        <v>23</v>
      </c>
      <c r="AS28" s="2">
        <v>185.72499999999999</v>
      </c>
      <c r="AT28" s="2">
        <v>185.15</v>
      </c>
      <c r="AU28" s="2">
        <v>184.57499999999999</v>
      </c>
      <c r="AV28" s="2">
        <v>184</v>
      </c>
      <c r="AW28" s="2">
        <v>183.42500000000001</v>
      </c>
      <c r="AX28" s="2">
        <v>182.85</v>
      </c>
      <c r="AY28" s="2">
        <v>182.27499999999998</v>
      </c>
      <c r="AZ28" s="2">
        <v>181.7</v>
      </c>
      <c r="BA28" s="2">
        <v>181.125</v>
      </c>
      <c r="BB28" s="2">
        <v>180.55</v>
      </c>
      <c r="BC28" s="2">
        <v>179.97500000000002</v>
      </c>
      <c r="BD28" s="2">
        <v>179.4</v>
      </c>
      <c r="BG28">
        <v>23</v>
      </c>
      <c r="BH28" s="2">
        <v>181.41833333333335</v>
      </c>
      <c r="BI28" s="2">
        <v>180.85666666666668</v>
      </c>
      <c r="BJ28" s="2">
        <v>180.29500000000002</v>
      </c>
      <c r="BK28" s="2">
        <v>179.73333333333335</v>
      </c>
      <c r="BL28" s="2">
        <v>179.17166666666668</v>
      </c>
      <c r="BM28" s="2">
        <v>178.61</v>
      </c>
      <c r="BN28" s="2">
        <v>178.04833333333335</v>
      </c>
      <c r="BO28" s="2">
        <v>177.48666666666668</v>
      </c>
      <c r="BP28" s="2">
        <v>176.92500000000001</v>
      </c>
      <c r="BQ28" s="2">
        <v>176.36333333333334</v>
      </c>
      <c r="BR28" s="2">
        <v>175.80166666666668</v>
      </c>
      <c r="BS28" s="2">
        <v>175.24</v>
      </c>
      <c r="BV28">
        <v>23</v>
      </c>
      <c r="BW28" s="2">
        <v>394.59833333333336</v>
      </c>
      <c r="BX28" s="2">
        <v>393.37666666666667</v>
      </c>
      <c r="BY28" s="2">
        <v>392.15500000000003</v>
      </c>
      <c r="BZ28" s="2">
        <v>390.93333333333339</v>
      </c>
      <c r="CA28" s="2">
        <v>389.7116666666667</v>
      </c>
      <c r="CB28" s="2">
        <v>388.49</v>
      </c>
      <c r="CC28" s="2">
        <v>387.26833333333332</v>
      </c>
      <c r="CD28" s="2">
        <v>386.04666666666662</v>
      </c>
      <c r="CE28" s="2">
        <v>384.82499999999999</v>
      </c>
      <c r="CF28" s="2">
        <v>383.60333333333335</v>
      </c>
      <c r="CG28" s="2">
        <v>382.38166666666666</v>
      </c>
      <c r="CH28" s="2">
        <v>381.16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3:101" x14ac:dyDescent="0.25">
      <c r="E29" t="str">
        <f t="shared" si="0"/>
        <v>2Y3M</v>
      </c>
      <c r="F29">
        <f t="shared" si="1"/>
        <v>3</v>
      </c>
      <c r="G29">
        <f t="shared" si="2"/>
        <v>2</v>
      </c>
      <c r="H29" s="4" cm="1">
        <f t="array" ref="H29">INDEX($O$5:$Z$44,G29+1,F29)</f>
        <v>538.63124999999991</v>
      </c>
      <c r="I29" s="2" cm="1">
        <f t="array" ref="I29">INDEX($AD$5:$AO$44,G29+1,F29)</f>
        <v>532.91249999999991</v>
      </c>
      <c r="J29" s="2" cm="1">
        <f t="array" ref="J29">INDEX($AS$5:$BD$44,G29+1,F29)</f>
        <v>329.47499999999997</v>
      </c>
      <c r="K29" s="2" cm="1">
        <f t="array" ref="K29">INDEX($BH$5:$BS$44,G29+1,F29)</f>
        <v>321.83500000000004</v>
      </c>
      <c r="L29" s="2" cm="1">
        <f t="array" ref="L29">INDEX($BW$5:$CH$44,G29+1,F29)</f>
        <v>700.01499999999999</v>
      </c>
      <c r="N29">
        <v>24</v>
      </c>
      <c r="O29" s="74">
        <v>292.46041666666667</v>
      </c>
      <c r="P29" s="74">
        <v>291.52083333333331</v>
      </c>
      <c r="Q29" s="74">
        <v>290.58124999999995</v>
      </c>
      <c r="R29" s="74">
        <v>289.64166666666665</v>
      </c>
      <c r="S29" s="74">
        <v>288.70208333333335</v>
      </c>
      <c r="T29" s="74">
        <v>287.76250000000005</v>
      </c>
      <c r="U29" s="74">
        <v>286.82291666666669</v>
      </c>
      <c r="V29" s="74">
        <v>285.88333333333333</v>
      </c>
      <c r="W29" s="74">
        <v>284.94375000000002</v>
      </c>
      <c r="X29" s="74">
        <v>284.00416666666666</v>
      </c>
      <c r="Y29" s="74">
        <v>283.0645833333333</v>
      </c>
      <c r="Z29" s="74">
        <v>282.125</v>
      </c>
      <c r="AC29">
        <v>24</v>
      </c>
      <c r="AD29" s="2">
        <v>289.4708333333333</v>
      </c>
      <c r="AE29" s="2">
        <v>288.54166666666663</v>
      </c>
      <c r="AF29" s="2">
        <v>287.61249999999995</v>
      </c>
      <c r="AG29" s="2">
        <v>286.68333333333334</v>
      </c>
      <c r="AH29" s="2">
        <v>285.75416666666666</v>
      </c>
      <c r="AI29" s="2">
        <v>284.82500000000005</v>
      </c>
      <c r="AJ29" s="2">
        <v>283.89583333333337</v>
      </c>
      <c r="AK29" s="2">
        <v>282.9666666666667</v>
      </c>
      <c r="AL29" s="2">
        <v>282.03750000000002</v>
      </c>
      <c r="AM29" s="2">
        <v>281.10833333333335</v>
      </c>
      <c r="AN29" s="2">
        <v>280.17916666666667</v>
      </c>
      <c r="AO29" s="2">
        <v>279.25</v>
      </c>
      <c r="AR29">
        <v>24</v>
      </c>
      <c r="AS29" s="2">
        <v>178.82499999999999</v>
      </c>
      <c r="AT29" s="2">
        <v>178.25</v>
      </c>
      <c r="AU29" s="2">
        <v>177.67500000000001</v>
      </c>
      <c r="AV29" s="2">
        <v>177.1</v>
      </c>
      <c r="AW29" s="2">
        <v>176.52500000000001</v>
      </c>
      <c r="AX29" s="2">
        <v>175.95</v>
      </c>
      <c r="AY29" s="2">
        <v>175.375</v>
      </c>
      <c r="AZ29" s="2">
        <v>174.8</v>
      </c>
      <c r="BA29" s="2">
        <v>174.22499999999999</v>
      </c>
      <c r="BB29" s="2">
        <v>173.64999999999998</v>
      </c>
      <c r="BC29" s="2">
        <v>173.07499999999999</v>
      </c>
      <c r="BD29" s="2">
        <v>172.5</v>
      </c>
      <c r="BG29">
        <v>24</v>
      </c>
      <c r="BH29" s="2">
        <v>174.67833333333334</v>
      </c>
      <c r="BI29" s="2">
        <v>174.11666666666667</v>
      </c>
      <c r="BJ29" s="2">
        <v>173.55500000000001</v>
      </c>
      <c r="BK29" s="2">
        <v>172.99333333333334</v>
      </c>
      <c r="BL29" s="2">
        <v>172.43166666666667</v>
      </c>
      <c r="BM29" s="2">
        <v>171.87</v>
      </c>
      <c r="BN29" s="2">
        <v>171.30833333333334</v>
      </c>
      <c r="BO29" s="2">
        <v>170.74666666666667</v>
      </c>
      <c r="BP29" s="2">
        <v>170.185</v>
      </c>
      <c r="BQ29" s="2">
        <v>169.62333333333333</v>
      </c>
      <c r="BR29" s="2">
        <v>169.06166666666667</v>
      </c>
      <c r="BS29" s="2">
        <v>168.5</v>
      </c>
      <c r="BV29">
        <v>24</v>
      </c>
      <c r="BW29" s="2">
        <v>379.93833333333333</v>
      </c>
      <c r="BX29" s="2">
        <v>378.7166666666667</v>
      </c>
      <c r="BY29" s="2">
        <v>377.495</v>
      </c>
      <c r="BZ29" s="2">
        <v>376.27333333333331</v>
      </c>
      <c r="CA29" s="2">
        <v>375.05166666666662</v>
      </c>
      <c r="CB29" s="2">
        <v>373.83000000000004</v>
      </c>
      <c r="CC29" s="2">
        <v>372.60833333333335</v>
      </c>
      <c r="CD29" s="2">
        <v>371.38666666666666</v>
      </c>
      <c r="CE29" s="2">
        <v>370.16499999999996</v>
      </c>
      <c r="CF29" s="2">
        <v>368.94333333333333</v>
      </c>
      <c r="CG29" s="2">
        <v>367.72166666666669</v>
      </c>
      <c r="CH29" s="2">
        <v>366.5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3:101" x14ac:dyDescent="0.25">
      <c r="E30" t="str">
        <f t="shared" si="0"/>
        <v>2Y4M</v>
      </c>
      <c r="F30">
        <f t="shared" si="1"/>
        <v>4</v>
      </c>
      <c r="G30">
        <f t="shared" si="2"/>
        <v>2</v>
      </c>
      <c r="H30" s="4" cm="1">
        <f t="array" ref="H30">INDEX($O$5:$Z$44,G30+1,F30)</f>
        <v>537.69166666666661</v>
      </c>
      <c r="I30" s="2" cm="1">
        <f t="array" ref="I30">INDEX($AD$5:$AO$44,G30+1,F30)</f>
        <v>531.98333333333335</v>
      </c>
      <c r="J30" s="2" cm="1">
        <f t="array" ref="J30">INDEX($AS$5:$BD$44,G30+1,F30)</f>
        <v>328.9</v>
      </c>
      <c r="K30" s="2" cm="1">
        <f t="array" ref="K30">INDEX($BH$5:$BS$44,G30+1,F30)</f>
        <v>321.27333333333337</v>
      </c>
      <c r="L30" s="2" cm="1">
        <f t="array" ref="L30">INDEX($BW$5:$CH$44,G30+1,F30)</f>
        <v>698.79333333333329</v>
      </c>
      <c r="N30">
        <v>25</v>
      </c>
      <c r="O30" s="74">
        <v>281.1854166666667</v>
      </c>
      <c r="P30" s="74">
        <v>280.24583333333334</v>
      </c>
      <c r="Q30" s="74">
        <v>279.30624999999998</v>
      </c>
      <c r="R30" s="74">
        <v>278.36666666666667</v>
      </c>
      <c r="S30" s="74">
        <v>277.42708333333331</v>
      </c>
      <c r="T30" s="74">
        <v>276.48749999999995</v>
      </c>
      <c r="U30" s="74">
        <v>275.54791666666665</v>
      </c>
      <c r="V30" s="74">
        <v>274.60833333333335</v>
      </c>
      <c r="W30" s="74">
        <v>273.66875000000005</v>
      </c>
      <c r="X30" s="74">
        <v>272.72916666666669</v>
      </c>
      <c r="Y30" s="74">
        <v>271.78958333333333</v>
      </c>
      <c r="Z30" s="74">
        <v>270.85000000000002</v>
      </c>
      <c r="AC30">
        <v>25</v>
      </c>
      <c r="AD30" s="2">
        <v>278.32083333333333</v>
      </c>
      <c r="AE30" s="2">
        <v>277.39166666666665</v>
      </c>
      <c r="AF30" s="2">
        <v>276.46249999999998</v>
      </c>
      <c r="AG30" s="2">
        <v>275.5333333333333</v>
      </c>
      <c r="AH30" s="2">
        <v>274.60416666666663</v>
      </c>
      <c r="AI30" s="2">
        <v>273.67499999999995</v>
      </c>
      <c r="AJ30" s="2">
        <v>272.74583333333334</v>
      </c>
      <c r="AK30" s="2">
        <v>271.81666666666666</v>
      </c>
      <c r="AL30" s="2">
        <v>270.88750000000005</v>
      </c>
      <c r="AM30" s="2">
        <v>269.95833333333337</v>
      </c>
      <c r="AN30" s="2">
        <v>269.0291666666667</v>
      </c>
      <c r="AO30" s="2">
        <v>268.10000000000002</v>
      </c>
      <c r="AR30">
        <v>25</v>
      </c>
      <c r="AS30" s="2">
        <v>171.92500000000001</v>
      </c>
      <c r="AT30" s="2">
        <v>171.35000000000002</v>
      </c>
      <c r="AU30" s="2">
        <v>170.77500000000001</v>
      </c>
      <c r="AV30" s="2">
        <v>170.2</v>
      </c>
      <c r="AW30" s="2">
        <v>169.625</v>
      </c>
      <c r="AX30" s="2">
        <v>169.05</v>
      </c>
      <c r="AY30" s="2">
        <v>168.47499999999999</v>
      </c>
      <c r="AZ30" s="2">
        <v>167.9</v>
      </c>
      <c r="BA30" s="2">
        <v>167.32499999999999</v>
      </c>
      <c r="BB30" s="2">
        <v>166.75</v>
      </c>
      <c r="BC30" s="2">
        <v>166.17500000000001</v>
      </c>
      <c r="BD30" s="2">
        <v>165.6</v>
      </c>
      <c r="BG30">
        <v>25</v>
      </c>
      <c r="BH30" s="2">
        <v>167.93833333333333</v>
      </c>
      <c r="BI30" s="2">
        <v>167.37666666666667</v>
      </c>
      <c r="BJ30" s="2">
        <v>166.81500000000003</v>
      </c>
      <c r="BK30" s="2">
        <v>166.25333333333333</v>
      </c>
      <c r="BL30" s="2">
        <v>165.69166666666666</v>
      </c>
      <c r="BM30" s="2">
        <v>165.13</v>
      </c>
      <c r="BN30" s="2">
        <v>164.56833333333333</v>
      </c>
      <c r="BO30" s="2">
        <v>164.00666666666666</v>
      </c>
      <c r="BP30" s="2">
        <v>163.44500000000002</v>
      </c>
      <c r="BQ30" s="2">
        <v>162.88333333333335</v>
      </c>
      <c r="BR30" s="2">
        <v>162.32166666666669</v>
      </c>
      <c r="BS30" s="2">
        <v>161.76</v>
      </c>
      <c r="BV30">
        <v>25</v>
      </c>
      <c r="BW30" s="2">
        <v>365.27833333333331</v>
      </c>
      <c r="BX30" s="2">
        <v>364.05666666666667</v>
      </c>
      <c r="BY30" s="2">
        <v>362.83500000000004</v>
      </c>
      <c r="BZ30" s="2">
        <v>361.61333333333334</v>
      </c>
      <c r="CA30" s="2">
        <v>360.39166666666665</v>
      </c>
      <c r="CB30" s="2">
        <v>359.16999999999996</v>
      </c>
      <c r="CC30" s="2">
        <v>357.94833333333338</v>
      </c>
      <c r="CD30" s="2">
        <v>356.72666666666669</v>
      </c>
      <c r="CE30" s="2">
        <v>355.505</v>
      </c>
      <c r="CF30" s="2">
        <v>354.2833333333333</v>
      </c>
      <c r="CG30" s="2">
        <v>353.06166666666667</v>
      </c>
      <c r="CH30" s="2">
        <v>351.84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3:101" x14ac:dyDescent="0.25">
      <c r="E31" t="str">
        <f t="shared" si="0"/>
        <v>2Y5M</v>
      </c>
      <c r="F31">
        <f t="shared" si="1"/>
        <v>5</v>
      </c>
      <c r="G31">
        <f t="shared" si="2"/>
        <v>2</v>
      </c>
      <c r="H31" s="4" cm="1">
        <f t="array" ref="H31">INDEX($O$5:$Z$44,G31+1,F31)</f>
        <v>536.7520833333333</v>
      </c>
      <c r="I31" s="2" cm="1">
        <f t="array" ref="I31">INDEX($AD$5:$AO$44,G31+1,F31)</f>
        <v>531.05416666666667</v>
      </c>
      <c r="J31" s="2" cm="1">
        <f t="array" ref="J31">INDEX($AS$5:$BD$44,G31+1,F31)</f>
        <v>328.32499999999999</v>
      </c>
      <c r="K31" s="2" cm="1">
        <f t="array" ref="K31">INDEX($BH$5:$BS$44,G31+1,F31)</f>
        <v>320.7116666666667</v>
      </c>
      <c r="L31" s="2" cm="1">
        <f t="array" ref="L31">INDEX($BW$5:$CH$44,G31+1,F31)</f>
        <v>697.5716666666666</v>
      </c>
      <c r="N31">
        <v>26</v>
      </c>
      <c r="O31" s="74">
        <v>269.91041666666666</v>
      </c>
      <c r="P31" s="74">
        <v>268.9708333333333</v>
      </c>
      <c r="Q31" s="74">
        <v>268.03125</v>
      </c>
      <c r="R31" s="74">
        <v>267.0916666666667</v>
      </c>
      <c r="S31" s="74">
        <v>266.15208333333334</v>
      </c>
      <c r="T31" s="74">
        <v>265.21249999999998</v>
      </c>
      <c r="U31" s="74">
        <v>264.27291666666667</v>
      </c>
      <c r="V31" s="74">
        <v>263.33333333333331</v>
      </c>
      <c r="W31" s="74">
        <v>262.39374999999995</v>
      </c>
      <c r="X31" s="74">
        <v>261.45416666666665</v>
      </c>
      <c r="Y31" s="74">
        <v>260.51458333333335</v>
      </c>
      <c r="Z31" s="74">
        <v>259.57500000000005</v>
      </c>
      <c r="AC31">
        <v>26</v>
      </c>
      <c r="AD31" s="2">
        <v>267.17083333333335</v>
      </c>
      <c r="AE31" s="2">
        <v>266.24166666666667</v>
      </c>
      <c r="AF31" s="2">
        <v>265.3125</v>
      </c>
      <c r="AG31" s="2">
        <v>264.38333333333333</v>
      </c>
      <c r="AH31" s="2">
        <v>263.45416666666665</v>
      </c>
      <c r="AI31" s="2">
        <v>262.52499999999998</v>
      </c>
      <c r="AJ31" s="2">
        <v>261.5958333333333</v>
      </c>
      <c r="AK31" s="2">
        <v>260.66666666666663</v>
      </c>
      <c r="AL31" s="2">
        <v>259.73749999999995</v>
      </c>
      <c r="AM31" s="2">
        <v>258.80833333333334</v>
      </c>
      <c r="AN31" s="2">
        <v>257.87916666666666</v>
      </c>
      <c r="AO31" s="2">
        <v>256.95000000000005</v>
      </c>
      <c r="AR31">
        <v>26</v>
      </c>
      <c r="AS31" s="2">
        <v>165.02499999999998</v>
      </c>
      <c r="AT31" s="2">
        <v>164.45</v>
      </c>
      <c r="AU31" s="2">
        <v>163.875</v>
      </c>
      <c r="AV31" s="2">
        <v>163.30000000000001</v>
      </c>
      <c r="AW31" s="2">
        <v>162.72500000000002</v>
      </c>
      <c r="AX31" s="2">
        <v>162.15</v>
      </c>
      <c r="AY31" s="2">
        <v>161.57499999999999</v>
      </c>
      <c r="AZ31" s="2">
        <v>161</v>
      </c>
      <c r="BA31" s="2">
        <v>160.42500000000001</v>
      </c>
      <c r="BB31" s="2">
        <v>159.85</v>
      </c>
      <c r="BC31" s="2">
        <v>159.27500000000001</v>
      </c>
      <c r="BD31" s="2">
        <v>158.69999999999999</v>
      </c>
      <c r="BG31">
        <v>26</v>
      </c>
      <c r="BH31" s="2">
        <v>161.19833333333332</v>
      </c>
      <c r="BI31" s="2">
        <v>160.63666666666668</v>
      </c>
      <c r="BJ31" s="2">
        <v>160.07500000000002</v>
      </c>
      <c r="BK31" s="2">
        <v>159.51333333333335</v>
      </c>
      <c r="BL31" s="2">
        <v>158.95166666666668</v>
      </c>
      <c r="BM31" s="2">
        <v>158.39000000000001</v>
      </c>
      <c r="BN31" s="2">
        <v>157.82833333333332</v>
      </c>
      <c r="BO31" s="2">
        <v>157.26666666666668</v>
      </c>
      <c r="BP31" s="2">
        <v>156.70500000000001</v>
      </c>
      <c r="BQ31" s="2">
        <v>156.14333333333335</v>
      </c>
      <c r="BR31" s="2">
        <v>155.58166666666668</v>
      </c>
      <c r="BS31" s="2">
        <v>155.02000000000001</v>
      </c>
      <c r="BV31">
        <v>26</v>
      </c>
      <c r="BW31" s="2">
        <v>350.61833333333334</v>
      </c>
      <c r="BX31" s="2">
        <v>349.39666666666665</v>
      </c>
      <c r="BY31" s="2">
        <v>348.17500000000001</v>
      </c>
      <c r="BZ31" s="2">
        <v>346.95333333333338</v>
      </c>
      <c r="CA31" s="2">
        <v>345.73166666666668</v>
      </c>
      <c r="CB31" s="2">
        <v>344.51000000000005</v>
      </c>
      <c r="CC31" s="2">
        <v>343.2883333333333</v>
      </c>
      <c r="CD31" s="2">
        <v>342.06666666666661</v>
      </c>
      <c r="CE31" s="2">
        <v>340.84499999999997</v>
      </c>
      <c r="CF31" s="2">
        <v>339.62333333333333</v>
      </c>
      <c r="CG31" s="2">
        <v>338.40166666666664</v>
      </c>
      <c r="CH31" s="2">
        <v>337.18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3:101" x14ac:dyDescent="0.25">
      <c r="E32" t="str">
        <f t="shared" si="0"/>
        <v>2Y6M</v>
      </c>
      <c r="F32">
        <f t="shared" si="1"/>
        <v>6</v>
      </c>
      <c r="G32">
        <f t="shared" si="2"/>
        <v>2</v>
      </c>
      <c r="H32" s="4" cm="1">
        <f t="array" ref="H32">INDEX($O$5:$Z$44,G32+1,F32)</f>
        <v>535.8125</v>
      </c>
      <c r="I32" s="2" cm="1">
        <f t="array" ref="I32">INDEX($AD$5:$AO$44,G32+1,F32)</f>
        <v>530.125</v>
      </c>
      <c r="J32" s="2" cm="1">
        <f t="array" ref="J32">INDEX($AS$5:$BD$44,G32+1,F32)</f>
        <v>327.75</v>
      </c>
      <c r="K32" s="2" cm="1">
        <f t="array" ref="K32">INDEX($BH$5:$BS$44,G32+1,F32)</f>
        <v>320.15000000000003</v>
      </c>
      <c r="L32" s="2" cm="1">
        <f t="array" ref="L32">INDEX($BW$5:$CH$44,G32+1,F32)</f>
        <v>696.34999999999991</v>
      </c>
      <c r="N32">
        <v>27</v>
      </c>
      <c r="O32" s="74">
        <v>258.63541666666669</v>
      </c>
      <c r="P32" s="74">
        <v>257.69583333333333</v>
      </c>
      <c r="Q32" s="74">
        <v>256.75625000000002</v>
      </c>
      <c r="R32" s="74">
        <v>255.81666666666666</v>
      </c>
      <c r="S32" s="74">
        <v>254.87708333333333</v>
      </c>
      <c r="T32" s="74">
        <v>253.9375</v>
      </c>
      <c r="U32" s="74">
        <v>252.99791666666667</v>
      </c>
      <c r="V32" s="74">
        <v>252.05833333333334</v>
      </c>
      <c r="W32" s="74">
        <v>251.11875000000001</v>
      </c>
      <c r="X32" s="74">
        <v>250.17916666666665</v>
      </c>
      <c r="Y32" s="74">
        <v>249.23958333333331</v>
      </c>
      <c r="Z32" s="74">
        <v>248.29999999999998</v>
      </c>
      <c r="AC32">
        <v>27</v>
      </c>
      <c r="AD32" s="2">
        <v>256.02083333333337</v>
      </c>
      <c r="AE32" s="2">
        <v>255.09166666666667</v>
      </c>
      <c r="AF32" s="2">
        <v>254.16249999999999</v>
      </c>
      <c r="AG32" s="2">
        <v>253.23333333333332</v>
      </c>
      <c r="AH32" s="2">
        <v>252.30416666666667</v>
      </c>
      <c r="AI32" s="2">
        <v>251.375</v>
      </c>
      <c r="AJ32" s="2">
        <v>250.44583333333333</v>
      </c>
      <c r="AK32" s="2">
        <v>249.51666666666668</v>
      </c>
      <c r="AL32" s="2">
        <v>248.58750000000001</v>
      </c>
      <c r="AM32" s="2">
        <v>247.65833333333333</v>
      </c>
      <c r="AN32" s="2">
        <v>246.72916666666666</v>
      </c>
      <c r="AO32" s="2">
        <v>245.79999999999998</v>
      </c>
      <c r="AR32">
        <v>27</v>
      </c>
      <c r="AS32" s="2">
        <v>158.125</v>
      </c>
      <c r="AT32" s="2">
        <v>157.55000000000001</v>
      </c>
      <c r="AU32" s="2">
        <v>156.97499999999999</v>
      </c>
      <c r="AV32" s="2">
        <v>156.39999999999998</v>
      </c>
      <c r="AW32" s="2">
        <v>155.82499999999999</v>
      </c>
      <c r="AX32" s="2">
        <v>155.25</v>
      </c>
      <c r="AY32" s="2">
        <v>154.67500000000001</v>
      </c>
      <c r="AZ32" s="2">
        <v>154.10000000000002</v>
      </c>
      <c r="BA32" s="2">
        <v>153.52500000000001</v>
      </c>
      <c r="BB32" s="2">
        <v>152.94999999999999</v>
      </c>
      <c r="BC32" s="2">
        <v>152.375</v>
      </c>
      <c r="BD32" s="2">
        <v>151.80000000000001</v>
      </c>
      <c r="BG32">
        <v>27</v>
      </c>
      <c r="BH32" s="2">
        <v>154.45833333333337</v>
      </c>
      <c r="BI32" s="2">
        <v>153.8966666666667</v>
      </c>
      <c r="BJ32" s="2">
        <v>153.33500000000001</v>
      </c>
      <c r="BK32" s="2">
        <v>152.77333333333334</v>
      </c>
      <c r="BL32" s="2">
        <v>152.21166666666667</v>
      </c>
      <c r="BM32" s="2">
        <v>151.65</v>
      </c>
      <c r="BN32" s="2">
        <v>151.08833333333337</v>
      </c>
      <c r="BO32" s="2">
        <v>150.5266666666667</v>
      </c>
      <c r="BP32" s="2">
        <v>149.96500000000003</v>
      </c>
      <c r="BQ32" s="2">
        <v>149.40333333333334</v>
      </c>
      <c r="BR32" s="2">
        <v>148.84166666666667</v>
      </c>
      <c r="BS32" s="2">
        <v>148.28000000000003</v>
      </c>
      <c r="BV32">
        <v>27</v>
      </c>
      <c r="BW32" s="2">
        <v>335.95833333333337</v>
      </c>
      <c r="BX32" s="2">
        <v>334.73666666666668</v>
      </c>
      <c r="BY32" s="2">
        <v>333.51499999999999</v>
      </c>
      <c r="BZ32" s="2">
        <v>332.29333333333335</v>
      </c>
      <c r="CA32" s="2">
        <v>331.07166666666672</v>
      </c>
      <c r="CB32" s="2">
        <v>329.85</v>
      </c>
      <c r="CC32" s="2">
        <v>328.62833333333333</v>
      </c>
      <c r="CD32" s="2">
        <v>327.40666666666664</v>
      </c>
      <c r="CE32" s="2">
        <v>326.18500000000006</v>
      </c>
      <c r="CF32" s="2">
        <v>324.96333333333331</v>
      </c>
      <c r="CG32" s="2">
        <v>323.74166666666667</v>
      </c>
      <c r="CH32" s="2">
        <v>322.52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5:101" x14ac:dyDescent="0.25">
      <c r="E33" t="str">
        <f t="shared" si="0"/>
        <v>2Y7M</v>
      </c>
      <c r="F33">
        <f t="shared" si="1"/>
        <v>7</v>
      </c>
      <c r="G33">
        <f t="shared" si="2"/>
        <v>2</v>
      </c>
      <c r="H33" s="4" cm="1">
        <f t="array" ref="H33">INDEX($O$5:$Z$44,G33+1,F33)</f>
        <v>534.8729166666667</v>
      </c>
      <c r="I33" s="2" cm="1">
        <f t="array" ref="I33">INDEX($AD$5:$AO$44,G33+1,F33)</f>
        <v>529.19583333333333</v>
      </c>
      <c r="J33" s="2" cm="1">
        <f t="array" ref="J33">INDEX($AS$5:$BD$44,G33+1,F33)</f>
        <v>327.17500000000001</v>
      </c>
      <c r="K33" s="2" cm="1">
        <f t="array" ref="K33">INDEX($BH$5:$BS$44,G33+1,F33)</f>
        <v>319.58833333333337</v>
      </c>
      <c r="L33" s="2" cm="1">
        <f t="array" ref="L33">INDEX($BW$5:$CH$44,G33+1,F33)</f>
        <v>695.12833333333333</v>
      </c>
      <c r="N33">
        <v>28</v>
      </c>
      <c r="O33" s="74">
        <v>247.36041666666665</v>
      </c>
      <c r="P33" s="74">
        <v>246.42083333333335</v>
      </c>
      <c r="Q33" s="74">
        <v>245.48125000000002</v>
      </c>
      <c r="R33" s="74">
        <v>244.54166666666669</v>
      </c>
      <c r="S33" s="74">
        <v>243.60208333333335</v>
      </c>
      <c r="T33" s="74">
        <v>242.66249999999999</v>
      </c>
      <c r="U33" s="74">
        <v>241.72291666666666</v>
      </c>
      <c r="V33" s="74">
        <v>240.78333333333333</v>
      </c>
      <c r="W33" s="74">
        <v>239.84375</v>
      </c>
      <c r="X33" s="74">
        <v>238.90416666666667</v>
      </c>
      <c r="Y33" s="74">
        <v>237.96458333333334</v>
      </c>
      <c r="Z33" s="74">
        <v>237.02500000000001</v>
      </c>
      <c r="AC33">
        <v>28</v>
      </c>
      <c r="AD33" s="2">
        <v>244.87083333333334</v>
      </c>
      <c r="AE33" s="2">
        <v>243.94166666666666</v>
      </c>
      <c r="AF33" s="2">
        <v>243.01250000000002</v>
      </c>
      <c r="AG33" s="2">
        <v>242.08333333333334</v>
      </c>
      <c r="AH33" s="2">
        <v>241.15416666666667</v>
      </c>
      <c r="AI33" s="2">
        <v>240.22499999999999</v>
      </c>
      <c r="AJ33" s="2">
        <v>239.29583333333332</v>
      </c>
      <c r="AK33" s="2">
        <v>238.36666666666667</v>
      </c>
      <c r="AL33" s="2">
        <v>237.4375</v>
      </c>
      <c r="AM33" s="2">
        <v>236.50833333333333</v>
      </c>
      <c r="AN33" s="2">
        <v>235.57916666666668</v>
      </c>
      <c r="AO33" s="2">
        <v>234.65</v>
      </c>
      <c r="AR33">
        <v>28</v>
      </c>
      <c r="AS33" s="2">
        <v>151.22499999999999</v>
      </c>
      <c r="AT33" s="2">
        <v>150.65</v>
      </c>
      <c r="AU33" s="2">
        <v>150.07499999999999</v>
      </c>
      <c r="AV33" s="2">
        <v>149.5</v>
      </c>
      <c r="AW33" s="2">
        <v>148.92500000000001</v>
      </c>
      <c r="AX33" s="2">
        <v>148.35</v>
      </c>
      <c r="AY33" s="2">
        <v>147.77499999999998</v>
      </c>
      <c r="AZ33" s="2">
        <v>147.19999999999999</v>
      </c>
      <c r="BA33" s="2">
        <v>146.625</v>
      </c>
      <c r="BB33" s="2">
        <v>146.05000000000001</v>
      </c>
      <c r="BC33" s="2">
        <v>145.47500000000002</v>
      </c>
      <c r="BD33" s="2">
        <v>144.9</v>
      </c>
      <c r="BG33">
        <v>28</v>
      </c>
      <c r="BH33" s="2">
        <v>147.71833333333336</v>
      </c>
      <c r="BI33" s="2">
        <v>147.15666666666669</v>
      </c>
      <c r="BJ33" s="2">
        <v>146.59500000000003</v>
      </c>
      <c r="BK33" s="2">
        <v>146.03333333333336</v>
      </c>
      <c r="BL33" s="2">
        <v>145.47166666666669</v>
      </c>
      <c r="BM33" s="2">
        <v>144.91000000000003</v>
      </c>
      <c r="BN33" s="2">
        <v>144.34833333333336</v>
      </c>
      <c r="BO33" s="2">
        <v>143.78666666666669</v>
      </c>
      <c r="BP33" s="2">
        <v>143.22500000000002</v>
      </c>
      <c r="BQ33" s="2">
        <v>142.66333333333336</v>
      </c>
      <c r="BR33" s="2">
        <v>142.10166666666669</v>
      </c>
      <c r="BS33" s="2">
        <v>141.54000000000002</v>
      </c>
      <c r="BV33">
        <v>28</v>
      </c>
      <c r="BW33" s="2">
        <v>321.29833333333335</v>
      </c>
      <c r="BX33" s="2">
        <v>320.07666666666665</v>
      </c>
      <c r="BY33" s="2">
        <v>318.85500000000002</v>
      </c>
      <c r="BZ33" s="2">
        <v>317.63333333333333</v>
      </c>
      <c r="CA33" s="2">
        <v>316.41166666666669</v>
      </c>
      <c r="CB33" s="2">
        <v>315.18999999999994</v>
      </c>
      <c r="CC33" s="2">
        <v>313.96833333333336</v>
      </c>
      <c r="CD33" s="2">
        <v>312.74666666666667</v>
      </c>
      <c r="CE33" s="2">
        <v>311.52499999999998</v>
      </c>
      <c r="CF33" s="2">
        <v>310.30333333333334</v>
      </c>
      <c r="CG33" s="2">
        <v>309.08166666666665</v>
      </c>
      <c r="CH33" s="2">
        <v>307.86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5:101" x14ac:dyDescent="0.25">
      <c r="E34" t="str">
        <f t="shared" si="0"/>
        <v>2Y8M</v>
      </c>
      <c r="F34">
        <f t="shared" si="1"/>
        <v>8</v>
      </c>
      <c r="G34">
        <f t="shared" si="2"/>
        <v>2</v>
      </c>
      <c r="H34" s="4" cm="1">
        <f t="array" ref="H34">INDEX($O$5:$Z$44,G34+1,F34)</f>
        <v>533.93333333333339</v>
      </c>
      <c r="I34" s="2" cm="1">
        <f t="array" ref="I34">INDEX($AD$5:$AO$44,G34+1,F34)</f>
        <v>528.26666666666665</v>
      </c>
      <c r="J34" s="2" cm="1">
        <f t="array" ref="J34">INDEX($AS$5:$BD$44,G34+1,F34)</f>
        <v>326.60000000000002</v>
      </c>
      <c r="K34" s="2" cm="1">
        <f t="array" ref="K34">INDEX($BH$5:$BS$44,G34+1,F34)</f>
        <v>319.0266666666667</v>
      </c>
      <c r="L34" s="2" cm="1">
        <f t="array" ref="L34">INDEX($BW$5:$CH$44,G34+1,F34)</f>
        <v>693.90666666666664</v>
      </c>
      <c r="N34">
        <v>29</v>
      </c>
      <c r="O34" s="74">
        <v>236.08541666666667</v>
      </c>
      <c r="P34" s="74">
        <v>235.14583333333331</v>
      </c>
      <c r="Q34" s="74">
        <v>234.20625000000001</v>
      </c>
      <c r="R34" s="74">
        <v>233.26666666666665</v>
      </c>
      <c r="S34" s="74">
        <v>232.32708333333335</v>
      </c>
      <c r="T34" s="74">
        <v>231.38749999999999</v>
      </c>
      <c r="U34" s="74">
        <v>230.44791666666669</v>
      </c>
      <c r="V34" s="74">
        <v>229.50833333333333</v>
      </c>
      <c r="W34" s="74">
        <v>228.56874999999999</v>
      </c>
      <c r="X34" s="74">
        <v>227.62916666666666</v>
      </c>
      <c r="Y34" s="74">
        <v>226.68958333333333</v>
      </c>
      <c r="Z34" s="74">
        <v>225.75</v>
      </c>
      <c r="AC34">
        <v>29</v>
      </c>
      <c r="AD34" s="2">
        <v>233.7208333333333</v>
      </c>
      <c r="AE34" s="2">
        <v>232.79166666666666</v>
      </c>
      <c r="AF34" s="2">
        <v>231.86250000000001</v>
      </c>
      <c r="AG34" s="2">
        <v>230.93333333333334</v>
      </c>
      <c r="AH34" s="2">
        <v>230.00416666666666</v>
      </c>
      <c r="AI34" s="2">
        <v>229.07499999999999</v>
      </c>
      <c r="AJ34" s="2">
        <v>228.14583333333334</v>
      </c>
      <c r="AK34" s="2">
        <v>227.2166666666667</v>
      </c>
      <c r="AL34" s="2">
        <v>226.28749999999999</v>
      </c>
      <c r="AM34" s="2">
        <v>225.35833333333332</v>
      </c>
      <c r="AN34" s="2">
        <v>224.42916666666667</v>
      </c>
      <c r="AO34" s="2">
        <v>223.5</v>
      </c>
      <c r="AR34">
        <v>29</v>
      </c>
      <c r="AS34" s="2">
        <v>144.32499999999999</v>
      </c>
      <c r="AT34" s="2">
        <v>143.75</v>
      </c>
      <c r="AU34" s="2">
        <v>143.17500000000001</v>
      </c>
      <c r="AV34" s="2">
        <v>142.6</v>
      </c>
      <c r="AW34" s="2">
        <v>142.02500000000001</v>
      </c>
      <c r="AX34" s="2">
        <v>141.44999999999999</v>
      </c>
      <c r="AY34" s="2">
        <v>140.875</v>
      </c>
      <c r="AZ34" s="2">
        <v>140.30000000000001</v>
      </c>
      <c r="BA34" s="2">
        <v>139.72499999999999</v>
      </c>
      <c r="BB34" s="2">
        <v>139.14999999999998</v>
      </c>
      <c r="BC34" s="2">
        <v>138.57499999999999</v>
      </c>
      <c r="BD34" s="2">
        <v>138</v>
      </c>
      <c r="BG34">
        <v>29</v>
      </c>
      <c r="BH34" s="2">
        <v>140.97833333333335</v>
      </c>
      <c r="BI34" s="2">
        <v>140.41666666666669</v>
      </c>
      <c r="BJ34" s="2">
        <v>139.85500000000002</v>
      </c>
      <c r="BK34" s="2">
        <v>139.29333333333335</v>
      </c>
      <c r="BL34" s="2">
        <v>138.73166666666668</v>
      </c>
      <c r="BM34" s="2">
        <v>138.17000000000002</v>
      </c>
      <c r="BN34" s="2">
        <v>137.60833333333335</v>
      </c>
      <c r="BO34" s="2">
        <v>137.04666666666668</v>
      </c>
      <c r="BP34" s="2">
        <v>136.48500000000001</v>
      </c>
      <c r="BQ34" s="2">
        <v>135.92333333333335</v>
      </c>
      <c r="BR34" s="2">
        <v>135.36166666666668</v>
      </c>
      <c r="BS34" s="2">
        <v>134.80000000000001</v>
      </c>
      <c r="BV34">
        <v>29</v>
      </c>
      <c r="BW34" s="2">
        <v>306.63833333333332</v>
      </c>
      <c r="BX34" s="2">
        <v>305.41666666666663</v>
      </c>
      <c r="BY34" s="2">
        <v>304.19499999999999</v>
      </c>
      <c r="BZ34" s="2">
        <v>302.97333333333336</v>
      </c>
      <c r="CA34" s="2">
        <v>301.75166666666667</v>
      </c>
      <c r="CB34" s="2">
        <v>300.53000000000003</v>
      </c>
      <c r="CC34" s="2">
        <v>299.30833333333339</v>
      </c>
      <c r="CD34" s="2">
        <v>298.0866666666667</v>
      </c>
      <c r="CE34" s="2">
        <v>296.86500000000001</v>
      </c>
      <c r="CF34" s="2">
        <v>295.64333333333332</v>
      </c>
      <c r="CG34" s="2">
        <v>294.42166666666662</v>
      </c>
      <c r="CH34" s="2">
        <v>293.2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5:101" x14ac:dyDescent="0.25">
      <c r="E35" t="str">
        <f t="shared" si="0"/>
        <v>2Y9M</v>
      </c>
      <c r="F35">
        <f t="shared" si="1"/>
        <v>9</v>
      </c>
      <c r="G35">
        <f t="shared" si="2"/>
        <v>2</v>
      </c>
      <c r="H35" s="4" cm="1">
        <f t="array" ref="H35">INDEX($O$5:$Z$44,G35+1,F35)</f>
        <v>532.99375000000009</v>
      </c>
      <c r="I35" s="2" cm="1">
        <f t="array" ref="I35">INDEX($AD$5:$AO$44,G35+1,F35)</f>
        <v>527.33750000000009</v>
      </c>
      <c r="J35" s="2" cm="1">
        <f t="array" ref="J35">INDEX($AS$5:$BD$44,G35+1,F35)</f>
        <v>326.02500000000003</v>
      </c>
      <c r="K35" s="2" cm="1">
        <f t="array" ref="K35">INDEX($BH$5:$BS$44,G35+1,F35)</f>
        <v>318.46500000000003</v>
      </c>
      <c r="L35" s="2" cm="1">
        <f t="array" ref="L35">INDEX($BW$5:$CH$44,G35+1,F35)</f>
        <v>692.68499999999995</v>
      </c>
      <c r="N35">
        <v>30</v>
      </c>
      <c r="O35" s="74">
        <v>224.81041666666667</v>
      </c>
      <c r="P35" s="74">
        <v>223.87083333333334</v>
      </c>
      <c r="Q35" s="74">
        <v>222.93124999999998</v>
      </c>
      <c r="R35" s="74">
        <v>221.99166666666667</v>
      </c>
      <c r="S35" s="74">
        <v>221.05208333333334</v>
      </c>
      <c r="T35" s="74">
        <v>220.11250000000001</v>
      </c>
      <c r="U35" s="74">
        <v>219.17291666666665</v>
      </c>
      <c r="V35" s="74">
        <v>218.23333333333335</v>
      </c>
      <c r="W35" s="74">
        <v>217.29374999999999</v>
      </c>
      <c r="X35" s="74">
        <v>216.35416666666666</v>
      </c>
      <c r="Y35" s="74">
        <v>215.41458333333333</v>
      </c>
      <c r="Z35" s="74">
        <v>214.47500000000002</v>
      </c>
      <c r="AC35">
        <v>30</v>
      </c>
      <c r="AD35" s="2">
        <v>222.57083333333333</v>
      </c>
      <c r="AE35" s="2">
        <v>221.64166666666665</v>
      </c>
      <c r="AF35" s="2">
        <v>220.71249999999998</v>
      </c>
      <c r="AG35" s="2">
        <v>219.78333333333333</v>
      </c>
      <c r="AH35" s="2">
        <v>218.85416666666669</v>
      </c>
      <c r="AI35" s="2">
        <v>217.92500000000001</v>
      </c>
      <c r="AJ35" s="2">
        <v>216.99583333333334</v>
      </c>
      <c r="AK35" s="2">
        <v>216.06666666666666</v>
      </c>
      <c r="AL35" s="2">
        <v>215.13749999999999</v>
      </c>
      <c r="AM35" s="2">
        <v>214.20833333333331</v>
      </c>
      <c r="AN35" s="2">
        <v>213.27916666666667</v>
      </c>
      <c r="AO35" s="2">
        <v>212.35000000000002</v>
      </c>
      <c r="AR35">
        <v>30</v>
      </c>
      <c r="AS35" s="2">
        <v>137.42500000000001</v>
      </c>
      <c r="AT35" s="2">
        <v>136.85</v>
      </c>
      <c r="AU35" s="2">
        <v>136.27499999999998</v>
      </c>
      <c r="AV35" s="2">
        <v>135.69999999999999</v>
      </c>
      <c r="AW35" s="2">
        <v>135.125</v>
      </c>
      <c r="AX35" s="2">
        <v>134.55000000000001</v>
      </c>
      <c r="AY35" s="2">
        <v>133.97499999999999</v>
      </c>
      <c r="AZ35" s="2">
        <v>133.4</v>
      </c>
      <c r="BA35" s="2">
        <v>132.82499999999999</v>
      </c>
      <c r="BB35" s="2">
        <v>132.25</v>
      </c>
      <c r="BC35" s="2">
        <v>131.67500000000001</v>
      </c>
      <c r="BD35" s="2">
        <v>131.1</v>
      </c>
      <c r="BG35">
        <v>30</v>
      </c>
      <c r="BH35" s="2">
        <v>134.23833333333334</v>
      </c>
      <c r="BI35" s="2">
        <v>133.67666666666668</v>
      </c>
      <c r="BJ35" s="2">
        <v>133.11500000000001</v>
      </c>
      <c r="BK35" s="2">
        <v>132.55333333333334</v>
      </c>
      <c r="BL35" s="2">
        <v>131.99166666666667</v>
      </c>
      <c r="BM35" s="2">
        <v>131.43</v>
      </c>
      <c r="BN35" s="2">
        <v>130.86833333333334</v>
      </c>
      <c r="BO35" s="2">
        <v>130.30666666666667</v>
      </c>
      <c r="BP35" s="2">
        <v>129.745</v>
      </c>
      <c r="BQ35" s="2">
        <v>129.18333333333334</v>
      </c>
      <c r="BR35" s="2">
        <v>128.62166666666667</v>
      </c>
      <c r="BS35" s="2">
        <v>128.06</v>
      </c>
      <c r="BV35">
        <v>30</v>
      </c>
      <c r="BW35" s="2">
        <v>291.97833333333335</v>
      </c>
      <c r="BX35" s="2">
        <v>290.75666666666666</v>
      </c>
      <c r="BY35" s="2">
        <v>289.53499999999997</v>
      </c>
      <c r="BZ35" s="2">
        <v>288.31333333333333</v>
      </c>
      <c r="CA35" s="2">
        <v>287.0916666666667</v>
      </c>
      <c r="CB35" s="2">
        <v>285.87</v>
      </c>
      <c r="CC35" s="2">
        <v>284.64833333333337</v>
      </c>
      <c r="CD35" s="2">
        <v>283.42666666666662</v>
      </c>
      <c r="CE35" s="2">
        <v>282.20500000000004</v>
      </c>
      <c r="CF35" s="2">
        <v>280.98333333333335</v>
      </c>
      <c r="CG35" s="2">
        <v>279.76166666666666</v>
      </c>
      <c r="CH35" s="2">
        <v>278.54000000000002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5:101" x14ac:dyDescent="0.25">
      <c r="E36" t="str">
        <f t="shared" si="0"/>
        <v>2Y10M</v>
      </c>
      <c r="F36">
        <f t="shared" si="1"/>
        <v>10</v>
      </c>
      <c r="G36">
        <f t="shared" si="2"/>
        <v>2</v>
      </c>
      <c r="H36" s="4" cm="1">
        <f t="array" ref="H36">INDEX($O$5:$Z$44,G36+1,F36)</f>
        <v>532.05416666666667</v>
      </c>
      <c r="I36" s="2" cm="1">
        <f t="array" ref="I36">INDEX($AD$5:$AO$44,G36+1,F36)</f>
        <v>526.4083333333333</v>
      </c>
      <c r="J36" s="2" cm="1">
        <f t="array" ref="J36">INDEX($AS$5:$BD$44,G36+1,F36)</f>
        <v>325.45</v>
      </c>
      <c r="K36" s="2" cm="1">
        <f t="array" ref="K36">INDEX($BH$5:$BS$44,G36+1,F36)</f>
        <v>317.90333333333336</v>
      </c>
      <c r="L36" s="2" cm="1">
        <f t="array" ref="L36">INDEX($BW$5:$CH$44,G36+1,F36)</f>
        <v>691.46333333333337</v>
      </c>
      <c r="N36">
        <v>31</v>
      </c>
      <c r="O36" s="74">
        <v>213.53541666666666</v>
      </c>
      <c r="P36" s="74">
        <v>212.59583333333333</v>
      </c>
      <c r="Q36" s="74">
        <v>211.65625</v>
      </c>
      <c r="R36" s="74">
        <v>210.71666666666667</v>
      </c>
      <c r="S36" s="74">
        <v>209.77708333333334</v>
      </c>
      <c r="T36" s="74">
        <v>208.83749999999998</v>
      </c>
      <c r="U36" s="74">
        <v>207.89791666666667</v>
      </c>
      <c r="V36" s="74">
        <v>206.95833333333334</v>
      </c>
      <c r="W36" s="74">
        <v>206.01875000000001</v>
      </c>
      <c r="X36" s="74">
        <v>205.07916666666665</v>
      </c>
      <c r="Y36" s="74">
        <v>204.13958333333335</v>
      </c>
      <c r="Z36" s="74">
        <v>203.2</v>
      </c>
      <c r="AC36">
        <v>31</v>
      </c>
      <c r="AD36" s="2">
        <v>211.42083333333335</v>
      </c>
      <c r="AE36" s="2">
        <v>210.49166666666667</v>
      </c>
      <c r="AF36" s="2">
        <v>209.5625</v>
      </c>
      <c r="AG36" s="2">
        <v>208.63333333333333</v>
      </c>
      <c r="AH36" s="2">
        <v>207.70416666666665</v>
      </c>
      <c r="AI36" s="2">
        <v>206.77499999999998</v>
      </c>
      <c r="AJ36" s="2">
        <v>205.84583333333333</v>
      </c>
      <c r="AK36" s="2">
        <v>204.91666666666669</v>
      </c>
      <c r="AL36" s="2">
        <v>203.98750000000001</v>
      </c>
      <c r="AM36" s="2">
        <v>203.05833333333334</v>
      </c>
      <c r="AN36" s="2">
        <v>202.12916666666666</v>
      </c>
      <c r="AO36" s="2">
        <v>201.2</v>
      </c>
      <c r="AR36">
        <v>31</v>
      </c>
      <c r="AS36" s="2">
        <v>130.52500000000001</v>
      </c>
      <c r="AT36" s="2">
        <v>129.94999999999999</v>
      </c>
      <c r="AU36" s="2">
        <v>129.375</v>
      </c>
      <c r="AV36" s="2">
        <v>128.80000000000001</v>
      </c>
      <c r="AW36" s="2">
        <v>128.22499999999999</v>
      </c>
      <c r="AX36" s="2">
        <v>127.65</v>
      </c>
      <c r="AY36" s="2">
        <v>127.075</v>
      </c>
      <c r="AZ36" s="2">
        <v>126.5</v>
      </c>
      <c r="BA36" s="2">
        <v>125.925</v>
      </c>
      <c r="BB36" s="2">
        <v>125.35</v>
      </c>
      <c r="BC36" s="2">
        <v>124.77500000000001</v>
      </c>
      <c r="BD36" s="2">
        <v>124.2</v>
      </c>
      <c r="BG36">
        <v>31</v>
      </c>
      <c r="BH36" s="2">
        <v>127.49833333333335</v>
      </c>
      <c r="BI36" s="2">
        <v>126.93666666666667</v>
      </c>
      <c r="BJ36" s="2">
        <v>126.37500000000001</v>
      </c>
      <c r="BK36" s="2">
        <v>125.81333333333335</v>
      </c>
      <c r="BL36" s="2">
        <v>125.25166666666667</v>
      </c>
      <c r="BM36" s="2">
        <v>124.69000000000001</v>
      </c>
      <c r="BN36" s="2">
        <v>124.12833333333334</v>
      </c>
      <c r="BO36" s="2">
        <v>123.56666666666668</v>
      </c>
      <c r="BP36" s="2">
        <v>123.00500000000001</v>
      </c>
      <c r="BQ36" s="2">
        <v>122.44333333333334</v>
      </c>
      <c r="BR36" s="2">
        <v>121.88166666666667</v>
      </c>
      <c r="BS36" s="2">
        <v>121.32000000000002</v>
      </c>
      <c r="BV36">
        <v>31</v>
      </c>
      <c r="BW36" s="2">
        <v>277.31833333333333</v>
      </c>
      <c r="BX36" s="2">
        <v>276.09666666666669</v>
      </c>
      <c r="BY36" s="2">
        <v>274.875</v>
      </c>
      <c r="BZ36" s="2">
        <v>273.65333333333331</v>
      </c>
      <c r="CA36" s="2">
        <v>272.43166666666667</v>
      </c>
      <c r="CB36" s="2">
        <v>271.20999999999998</v>
      </c>
      <c r="CC36" s="2">
        <v>269.98833333333334</v>
      </c>
      <c r="CD36" s="2">
        <v>268.76666666666671</v>
      </c>
      <c r="CE36" s="2">
        <v>267.54499999999996</v>
      </c>
      <c r="CF36" s="2">
        <v>266.32333333333338</v>
      </c>
      <c r="CG36" s="2">
        <v>265.10166666666669</v>
      </c>
      <c r="CH36" s="2">
        <v>263.88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5:101" x14ac:dyDescent="0.25">
      <c r="E37" t="str">
        <f t="shared" si="0"/>
        <v>2Y11M</v>
      </c>
      <c r="F37">
        <f t="shared" si="1"/>
        <v>11</v>
      </c>
      <c r="G37">
        <f t="shared" si="2"/>
        <v>2</v>
      </c>
      <c r="H37" s="4" cm="1">
        <f t="array" ref="H37">INDEX($O$5:$Z$44,G37+1,F37)</f>
        <v>531.11458333333337</v>
      </c>
      <c r="I37" s="2" cm="1">
        <f t="array" ref="I37">INDEX($AD$5:$AO$44,G37+1,F37)</f>
        <v>525.47916666666674</v>
      </c>
      <c r="J37" s="2" cm="1">
        <f t="array" ref="J37">INDEX($AS$5:$BD$44,G37+1,F37)</f>
        <v>324.875</v>
      </c>
      <c r="K37" s="2" cm="1">
        <f t="array" ref="K37">INDEX($BH$5:$BS$44,G37+1,F37)</f>
        <v>317.3416666666667</v>
      </c>
      <c r="L37" s="2" cm="1">
        <f t="array" ref="L37">INDEX($BW$5:$CH$44,G37+1,F37)</f>
        <v>690.24166666666667</v>
      </c>
      <c r="N37">
        <v>32</v>
      </c>
      <c r="O37" s="74">
        <v>202.26041666666666</v>
      </c>
      <c r="P37" s="74">
        <v>201.32083333333333</v>
      </c>
      <c r="Q37" s="74">
        <v>200.38125000000002</v>
      </c>
      <c r="R37" s="74">
        <v>199.44166666666666</v>
      </c>
      <c r="S37" s="74">
        <v>198.50208333333333</v>
      </c>
      <c r="T37" s="74">
        <v>197.5625</v>
      </c>
      <c r="U37" s="74">
        <v>196.62291666666667</v>
      </c>
      <c r="V37" s="74">
        <v>195.68333333333334</v>
      </c>
      <c r="W37" s="74">
        <v>194.74374999999998</v>
      </c>
      <c r="X37" s="74">
        <v>193.80416666666667</v>
      </c>
      <c r="Y37" s="74">
        <v>192.86458333333334</v>
      </c>
      <c r="Z37" s="74">
        <v>191.92500000000001</v>
      </c>
      <c r="AC37">
        <v>32</v>
      </c>
      <c r="AD37" s="2">
        <v>200.27083333333331</v>
      </c>
      <c r="AE37" s="2">
        <v>199.34166666666667</v>
      </c>
      <c r="AF37" s="2">
        <v>198.41250000000002</v>
      </c>
      <c r="AG37" s="2">
        <v>197.48333333333335</v>
      </c>
      <c r="AH37" s="2">
        <v>196.55416666666667</v>
      </c>
      <c r="AI37" s="2">
        <v>195.625</v>
      </c>
      <c r="AJ37" s="2">
        <v>194.69583333333333</v>
      </c>
      <c r="AK37" s="2">
        <v>193.76666666666665</v>
      </c>
      <c r="AL37" s="2">
        <v>192.83749999999998</v>
      </c>
      <c r="AM37" s="2">
        <v>191.90833333333333</v>
      </c>
      <c r="AN37" s="2">
        <v>190.97916666666669</v>
      </c>
      <c r="AO37" s="2">
        <v>190.05</v>
      </c>
      <c r="AR37">
        <v>32</v>
      </c>
      <c r="AS37" s="2">
        <v>123.625</v>
      </c>
      <c r="AT37" s="2">
        <v>123.05</v>
      </c>
      <c r="AU37" s="2">
        <v>122.47499999999999</v>
      </c>
      <c r="AV37" s="2">
        <v>121.9</v>
      </c>
      <c r="AW37" s="2">
        <v>121.32499999999999</v>
      </c>
      <c r="AX37" s="2">
        <v>120.75</v>
      </c>
      <c r="AY37" s="2">
        <v>120.17500000000001</v>
      </c>
      <c r="AZ37" s="2">
        <v>119.6</v>
      </c>
      <c r="BA37" s="2">
        <v>119.02500000000001</v>
      </c>
      <c r="BB37" s="2">
        <v>118.45</v>
      </c>
      <c r="BC37" s="2">
        <v>117.875</v>
      </c>
      <c r="BD37" s="2">
        <v>117.3</v>
      </c>
      <c r="BG37">
        <v>32</v>
      </c>
      <c r="BH37" s="2">
        <v>120.75833333333334</v>
      </c>
      <c r="BI37" s="2">
        <v>120.19666666666669</v>
      </c>
      <c r="BJ37" s="2">
        <v>119.63500000000002</v>
      </c>
      <c r="BK37" s="2">
        <v>119.07333333333335</v>
      </c>
      <c r="BL37" s="2">
        <v>118.51166666666668</v>
      </c>
      <c r="BM37" s="2">
        <v>117.95000000000002</v>
      </c>
      <c r="BN37" s="2">
        <v>117.38833333333335</v>
      </c>
      <c r="BO37" s="2">
        <v>116.82666666666668</v>
      </c>
      <c r="BP37" s="2">
        <v>116.26500000000001</v>
      </c>
      <c r="BQ37" s="2">
        <v>115.70333333333335</v>
      </c>
      <c r="BR37" s="2">
        <v>115.14166666666668</v>
      </c>
      <c r="BS37" s="2">
        <v>114.58000000000001</v>
      </c>
      <c r="BV37">
        <v>32</v>
      </c>
      <c r="BW37" s="2">
        <v>262.6583333333333</v>
      </c>
      <c r="BX37" s="2">
        <v>261.43666666666667</v>
      </c>
      <c r="BY37" s="2">
        <v>260.21500000000003</v>
      </c>
      <c r="BZ37" s="2">
        <v>258.99333333333334</v>
      </c>
      <c r="CA37" s="2">
        <v>257.77166666666665</v>
      </c>
      <c r="CB37" s="2">
        <v>256.55</v>
      </c>
      <c r="CC37" s="2">
        <v>255.32833333333335</v>
      </c>
      <c r="CD37" s="2">
        <v>254.10666666666665</v>
      </c>
      <c r="CE37" s="2">
        <v>252.88499999999999</v>
      </c>
      <c r="CF37" s="2">
        <v>251.66333333333333</v>
      </c>
      <c r="CG37" s="2">
        <v>250.44166666666669</v>
      </c>
      <c r="CH37" s="2">
        <v>249.22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5:101" x14ac:dyDescent="0.25">
      <c r="E38" t="str">
        <f t="shared" si="0"/>
        <v>2Y12M</v>
      </c>
      <c r="F38">
        <f t="shared" si="1"/>
        <v>12</v>
      </c>
      <c r="G38">
        <f t="shared" si="2"/>
        <v>2</v>
      </c>
      <c r="H38" s="4" cm="1">
        <f t="array" ref="H38">INDEX($O$5:$Z$44,G38+1,F38)</f>
        <v>530.17499999999995</v>
      </c>
      <c r="I38" s="2" cm="1">
        <f t="array" ref="I38">INDEX($AD$5:$AO$44,G38+1,F38)</f>
        <v>524.54999999999995</v>
      </c>
      <c r="J38" s="2" cm="1">
        <f t="array" ref="J38">INDEX($AS$5:$BD$44,G38+1,F38)</f>
        <v>324.3</v>
      </c>
      <c r="K38" s="2" cm="1">
        <f t="array" ref="K38">INDEX($BH$5:$BS$44,G38+1,F38)</f>
        <v>316.78000000000003</v>
      </c>
      <c r="L38" s="2" cm="1">
        <f t="array" ref="L38">INDEX($BW$5:$CH$44,G38+1,F38)</f>
        <v>689.02</v>
      </c>
      <c r="N38">
        <v>33</v>
      </c>
      <c r="O38" s="74">
        <v>190.98541666666665</v>
      </c>
      <c r="P38" s="74">
        <v>190.04583333333335</v>
      </c>
      <c r="Q38" s="74">
        <v>189.10624999999999</v>
      </c>
      <c r="R38" s="74">
        <v>188.16666666666666</v>
      </c>
      <c r="S38" s="74">
        <v>187.22708333333333</v>
      </c>
      <c r="T38" s="74">
        <v>186.28750000000002</v>
      </c>
      <c r="U38" s="74">
        <v>185.34791666666666</v>
      </c>
      <c r="V38" s="74">
        <v>184.40833333333333</v>
      </c>
      <c r="W38" s="74">
        <v>183.46875</v>
      </c>
      <c r="X38" s="74">
        <v>182.52916666666667</v>
      </c>
      <c r="Y38" s="74">
        <v>181.58958333333334</v>
      </c>
      <c r="Z38" s="74">
        <v>180.64999999999998</v>
      </c>
      <c r="AC38">
        <v>33</v>
      </c>
      <c r="AD38" s="2">
        <v>189.12083333333334</v>
      </c>
      <c r="AE38" s="2">
        <v>188.19166666666666</v>
      </c>
      <c r="AF38" s="2">
        <v>187.26249999999999</v>
      </c>
      <c r="AG38" s="2">
        <v>186.33333333333331</v>
      </c>
      <c r="AH38" s="2">
        <v>185.40416666666667</v>
      </c>
      <c r="AI38" s="2">
        <v>184.47500000000002</v>
      </c>
      <c r="AJ38" s="2">
        <v>183.54583333333335</v>
      </c>
      <c r="AK38" s="2">
        <v>182.61666666666667</v>
      </c>
      <c r="AL38" s="2">
        <v>181.6875</v>
      </c>
      <c r="AM38" s="2">
        <v>180.75833333333333</v>
      </c>
      <c r="AN38" s="2">
        <v>179.82916666666665</v>
      </c>
      <c r="AO38" s="2">
        <v>178.89999999999998</v>
      </c>
      <c r="AR38">
        <v>33</v>
      </c>
      <c r="AS38" s="2">
        <v>116.72499999999999</v>
      </c>
      <c r="AT38" s="2">
        <v>116.15</v>
      </c>
      <c r="AU38" s="2">
        <v>115.575</v>
      </c>
      <c r="AV38" s="2">
        <v>115</v>
      </c>
      <c r="AW38" s="2">
        <v>114.425</v>
      </c>
      <c r="AX38" s="2">
        <v>113.85</v>
      </c>
      <c r="AY38" s="2">
        <v>113.27500000000001</v>
      </c>
      <c r="AZ38" s="2">
        <v>112.69999999999999</v>
      </c>
      <c r="BA38" s="2">
        <v>112.125</v>
      </c>
      <c r="BB38" s="2">
        <v>111.55000000000001</v>
      </c>
      <c r="BC38" s="2">
        <v>110.97499999999999</v>
      </c>
      <c r="BD38" s="2">
        <v>110.4</v>
      </c>
      <c r="BG38">
        <v>33</v>
      </c>
      <c r="BH38" s="2">
        <v>114.01833333333335</v>
      </c>
      <c r="BI38" s="2">
        <v>113.45666666666668</v>
      </c>
      <c r="BJ38" s="2">
        <v>112.89500000000001</v>
      </c>
      <c r="BK38" s="2">
        <v>112.33333333333334</v>
      </c>
      <c r="BL38" s="2">
        <v>111.77166666666668</v>
      </c>
      <c r="BM38" s="2">
        <v>111.21000000000001</v>
      </c>
      <c r="BN38" s="2">
        <v>110.64833333333334</v>
      </c>
      <c r="BO38" s="2">
        <v>110.08666666666667</v>
      </c>
      <c r="BP38" s="2">
        <v>109.52500000000001</v>
      </c>
      <c r="BQ38" s="2">
        <v>108.96333333333334</v>
      </c>
      <c r="BR38" s="2">
        <v>108.40166666666667</v>
      </c>
      <c r="BS38" s="2">
        <v>107.84</v>
      </c>
      <c r="BV38">
        <v>33</v>
      </c>
      <c r="BW38" s="2">
        <v>247.99833333333333</v>
      </c>
      <c r="BX38" s="2">
        <v>246.77666666666664</v>
      </c>
      <c r="BY38" s="2">
        <v>245.55500000000001</v>
      </c>
      <c r="BZ38" s="2">
        <v>244.33333333333331</v>
      </c>
      <c r="CA38" s="2">
        <v>243.11166666666668</v>
      </c>
      <c r="CB38" s="2">
        <v>241.89000000000001</v>
      </c>
      <c r="CC38" s="2">
        <v>240.66833333333335</v>
      </c>
      <c r="CD38" s="2">
        <v>239.44666666666666</v>
      </c>
      <c r="CE38" s="2">
        <v>238.22500000000002</v>
      </c>
      <c r="CF38" s="2">
        <v>237.00333333333333</v>
      </c>
      <c r="CG38" s="2">
        <v>235.78166666666667</v>
      </c>
      <c r="CH38" s="2">
        <v>234.56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5:101" x14ac:dyDescent="0.25">
      <c r="E39" t="str">
        <f t="shared" si="0"/>
        <v>3Y1M</v>
      </c>
      <c r="F39">
        <f t="shared" si="1"/>
        <v>1</v>
      </c>
      <c r="G39">
        <f t="shared" si="2"/>
        <v>3</v>
      </c>
      <c r="H39" s="4" cm="1">
        <f t="array" ref="H39">INDEX($O$5:$Z$44,G39+1,F39)</f>
        <v>529.23541666666665</v>
      </c>
      <c r="I39" s="2" cm="1">
        <f t="array" ref="I39">INDEX($AD$5:$AO$44,G39+1,F39)</f>
        <v>523.62083333333339</v>
      </c>
      <c r="J39" s="2" cm="1">
        <f t="array" ref="J39">INDEX($AS$5:$BD$44,G39+1,F39)</f>
        <v>323.72500000000002</v>
      </c>
      <c r="K39" s="2" cm="1">
        <f t="array" ref="K39">INDEX($BH$5:$BS$44,G39+1,F39)</f>
        <v>316.21833333333336</v>
      </c>
      <c r="L39" s="2" cm="1">
        <f t="array" ref="L39">INDEX($BW$5:$CH$44,G39+1,F39)</f>
        <v>687.7983333333334</v>
      </c>
      <c r="N39">
        <v>34</v>
      </c>
      <c r="O39" s="74">
        <v>179.71041666666667</v>
      </c>
      <c r="P39" s="74">
        <v>178.77083333333334</v>
      </c>
      <c r="Q39" s="74">
        <v>177.83125000000001</v>
      </c>
      <c r="R39" s="74">
        <v>176.89166666666665</v>
      </c>
      <c r="S39" s="74">
        <v>175.95208333333335</v>
      </c>
      <c r="T39" s="74">
        <v>175.01249999999999</v>
      </c>
      <c r="U39" s="74">
        <v>174.07291666666666</v>
      </c>
      <c r="V39" s="74">
        <v>173.13333333333333</v>
      </c>
      <c r="W39" s="74">
        <v>172.19374999999999</v>
      </c>
      <c r="X39" s="74">
        <v>171.25416666666666</v>
      </c>
      <c r="Y39" s="74">
        <v>170.31458333333333</v>
      </c>
      <c r="Z39" s="74">
        <v>169.375</v>
      </c>
      <c r="AC39">
        <v>34</v>
      </c>
      <c r="AD39" s="2">
        <v>177.97083333333333</v>
      </c>
      <c r="AE39" s="2">
        <v>177.04166666666669</v>
      </c>
      <c r="AF39" s="2">
        <v>176.11250000000001</v>
      </c>
      <c r="AG39" s="2">
        <v>175.18333333333334</v>
      </c>
      <c r="AH39" s="2">
        <v>174.25416666666666</v>
      </c>
      <c r="AI39" s="2">
        <v>173.32499999999999</v>
      </c>
      <c r="AJ39" s="2">
        <v>172.39583333333331</v>
      </c>
      <c r="AK39" s="2">
        <v>171.46666666666667</v>
      </c>
      <c r="AL39" s="2">
        <v>170.53749999999999</v>
      </c>
      <c r="AM39" s="2">
        <v>169.60833333333335</v>
      </c>
      <c r="AN39" s="2">
        <v>168.67916666666667</v>
      </c>
      <c r="AO39" s="2">
        <v>167.75</v>
      </c>
      <c r="AR39">
        <v>34</v>
      </c>
      <c r="AS39" s="2">
        <v>109.825</v>
      </c>
      <c r="AT39" s="2">
        <v>109.25</v>
      </c>
      <c r="AU39" s="2">
        <v>108.675</v>
      </c>
      <c r="AV39" s="2">
        <v>108.1</v>
      </c>
      <c r="AW39" s="2">
        <v>107.52500000000001</v>
      </c>
      <c r="AX39" s="2">
        <v>106.95</v>
      </c>
      <c r="AY39" s="2">
        <v>106.375</v>
      </c>
      <c r="AZ39" s="2">
        <v>105.8</v>
      </c>
      <c r="BA39" s="2">
        <v>105.22499999999999</v>
      </c>
      <c r="BB39" s="2">
        <v>104.65</v>
      </c>
      <c r="BC39" s="2">
        <v>104.07499999999999</v>
      </c>
      <c r="BD39" s="2">
        <v>103.5</v>
      </c>
      <c r="BG39">
        <v>34</v>
      </c>
      <c r="BH39" s="2">
        <v>107.27833333333334</v>
      </c>
      <c r="BI39" s="2">
        <v>106.71666666666667</v>
      </c>
      <c r="BJ39" s="2">
        <v>106.155</v>
      </c>
      <c r="BK39" s="2">
        <v>105.59333333333333</v>
      </c>
      <c r="BL39" s="2">
        <v>105.03166666666667</v>
      </c>
      <c r="BM39" s="2">
        <v>104.47000000000001</v>
      </c>
      <c r="BN39" s="2">
        <v>103.90833333333333</v>
      </c>
      <c r="BO39" s="2">
        <v>103.34666666666668</v>
      </c>
      <c r="BP39" s="2">
        <v>102.78500000000001</v>
      </c>
      <c r="BQ39" s="2">
        <v>102.22333333333334</v>
      </c>
      <c r="BR39" s="2">
        <v>101.66166666666668</v>
      </c>
      <c r="BS39" s="2">
        <v>101.10000000000001</v>
      </c>
      <c r="BV39">
        <v>34</v>
      </c>
      <c r="BW39" s="2">
        <v>233.33833333333334</v>
      </c>
      <c r="BX39" s="2">
        <v>232.11666666666667</v>
      </c>
      <c r="BY39" s="2">
        <v>230.89499999999998</v>
      </c>
      <c r="BZ39" s="2">
        <v>229.67333333333335</v>
      </c>
      <c r="CA39" s="2">
        <v>228.45166666666665</v>
      </c>
      <c r="CB39" s="2">
        <v>227.23000000000002</v>
      </c>
      <c r="CC39" s="2">
        <v>226.00833333333333</v>
      </c>
      <c r="CD39" s="2">
        <v>224.78666666666669</v>
      </c>
      <c r="CE39" s="2">
        <v>223.565</v>
      </c>
      <c r="CF39" s="2">
        <v>222.34333333333336</v>
      </c>
      <c r="CG39" s="2">
        <v>221.12166666666667</v>
      </c>
      <c r="CH39" s="2">
        <v>219.9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5:101" x14ac:dyDescent="0.25">
      <c r="E40" t="str">
        <f t="shared" si="0"/>
        <v>3Y2M</v>
      </c>
      <c r="F40">
        <f t="shared" si="1"/>
        <v>2</v>
      </c>
      <c r="G40">
        <f t="shared" si="2"/>
        <v>3</v>
      </c>
      <c r="H40" s="4" cm="1">
        <f t="array" ref="H40">INDEX($O$5:$Z$44,G40+1,F40)</f>
        <v>528.29583333333335</v>
      </c>
      <c r="I40" s="2" cm="1">
        <f t="array" ref="I40">INDEX($AD$5:$AO$44,G40+1,F40)</f>
        <v>522.69166666666661</v>
      </c>
      <c r="J40" s="2" cm="1">
        <f t="array" ref="J40">INDEX($AS$5:$BD$44,G40+1,F40)</f>
        <v>323.14999999999998</v>
      </c>
      <c r="K40" s="2" cm="1">
        <f t="array" ref="K40">INDEX($BH$5:$BS$44,G40+1,F40)</f>
        <v>315.65666666666664</v>
      </c>
      <c r="L40" s="2" cm="1">
        <f t="array" ref="L40">INDEX($BW$5:$CH$44,G40+1,F40)</f>
        <v>686.5766666666666</v>
      </c>
      <c r="N40">
        <v>35</v>
      </c>
      <c r="O40" s="74">
        <v>168.43541666666667</v>
      </c>
      <c r="P40" s="74">
        <v>167.49583333333334</v>
      </c>
      <c r="Q40" s="74">
        <v>166.55625000000001</v>
      </c>
      <c r="R40" s="74">
        <v>165.61666666666667</v>
      </c>
      <c r="S40" s="74">
        <v>164.67708333333331</v>
      </c>
      <c r="T40" s="74">
        <v>163.73750000000001</v>
      </c>
      <c r="U40" s="74">
        <v>162.79791666666665</v>
      </c>
      <c r="V40" s="74">
        <v>161.85833333333335</v>
      </c>
      <c r="W40" s="74">
        <v>160.91874999999999</v>
      </c>
      <c r="X40" s="74">
        <v>159.97916666666669</v>
      </c>
      <c r="Y40" s="74">
        <v>159.03958333333333</v>
      </c>
      <c r="Z40" s="74">
        <v>158.1</v>
      </c>
      <c r="AC40">
        <v>35</v>
      </c>
      <c r="AD40" s="2">
        <v>166.82083333333333</v>
      </c>
      <c r="AE40" s="2">
        <v>165.89166666666665</v>
      </c>
      <c r="AF40" s="2">
        <v>164.96250000000001</v>
      </c>
      <c r="AG40" s="2">
        <v>164.03333333333333</v>
      </c>
      <c r="AH40" s="2">
        <v>163.10416666666666</v>
      </c>
      <c r="AI40" s="2">
        <v>162.17500000000001</v>
      </c>
      <c r="AJ40" s="2">
        <v>161.24583333333334</v>
      </c>
      <c r="AK40" s="2">
        <v>160.31666666666666</v>
      </c>
      <c r="AL40" s="2">
        <v>159.38749999999999</v>
      </c>
      <c r="AM40" s="2">
        <v>158.45833333333334</v>
      </c>
      <c r="AN40" s="2">
        <v>157.52916666666667</v>
      </c>
      <c r="AO40" s="2">
        <v>156.6</v>
      </c>
      <c r="AR40">
        <v>35</v>
      </c>
      <c r="AS40" s="2">
        <v>102.925</v>
      </c>
      <c r="AT40" s="2">
        <v>102.35</v>
      </c>
      <c r="AU40" s="2">
        <v>101.77500000000001</v>
      </c>
      <c r="AV40" s="2">
        <v>101.2</v>
      </c>
      <c r="AW40" s="2">
        <v>100.625</v>
      </c>
      <c r="AX40" s="2">
        <v>100.05</v>
      </c>
      <c r="AY40" s="2">
        <v>99.474999999999994</v>
      </c>
      <c r="AZ40" s="2">
        <v>98.9</v>
      </c>
      <c r="BA40" s="2">
        <v>98.325000000000003</v>
      </c>
      <c r="BB40" s="2">
        <v>97.75</v>
      </c>
      <c r="BC40" s="2">
        <v>97.174999999999997</v>
      </c>
      <c r="BD40" s="2">
        <v>96.6</v>
      </c>
      <c r="BG40">
        <v>35</v>
      </c>
      <c r="BH40" s="2">
        <v>100.53833333333334</v>
      </c>
      <c r="BI40" s="2">
        <v>99.976666666666674</v>
      </c>
      <c r="BJ40" s="2">
        <v>99.415000000000006</v>
      </c>
      <c r="BK40" s="2">
        <v>98.853333333333339</v>
      </c>
      <c r="BL40" s="2">
        <v>98.291666666666671</v>
      </c>
      <c r="BM40" s="2">
        <v>97.73</v>
      </c>
      <c r="BN40" s="2">
        <v>97.168333333333337</v>
      </c>
      <c r="BO40" s="2">
        <v>96.606666666666683</v>
      </c>
      <c r="BP40" s="2">
        <v>96.045000000000016</v>
      </c>
      <c r="BQ40" s="2">
        <v>95.483333333333348</v>
      </c>
      <c r="BR40" s="2">
        <v>94.921666666666681</v>
      </c>
      <c r="BS40" s="2">
        <v>94.360000000000014</v>
      </c>
      <c r="BV40">
        <v>35</v>
      </c>
      <c r="BW40" s="2">
        <v>218.67833333333334</v>
      </c>
      <c r="BX40" s="2">
        <v>217.45666666666668</v>
      </c>
      <c r="BY40" s="2">
        <v>216.23500000000001</v>
      </c>
      <c r="BZ40" s="2">
        <v>215.01333333333332</v>
      </c>
      <c r="CA40" s="2">
        <v>213.79166666666666</v>
      </c>
      <c r="CB40" s="2">
        <v>212.57</v>
      </c>
      <c r="CC40" s="2">
        <v>211.34833333333336</v>
      </c>
      <c r="CD40" s="2">
        <v>210.12666666666667</v>
      </c>
      <c r="CE40" s="2">
        <v>208.905</v>
      </c>
      <c r="CF40" s="2">
        <v>207.68333333333334</v>
      </c>
      <c r="CG40" s="2">
        <v>206.46166666666667</v>
      </c>
      <c r="CH40" s="2">
        <v>205.24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5:101" x14ac:dyDescent="0.25">
      <c r="E41" t="str">
        <f t="shared" si="0"/>
        <v>3Y3M</v>
      </c>
      <c r="F41">
        <f t="shared" si="1"/>
        <v>3</v>
      </c>
      <c r="G41">
        <f t="shared" si="2"/>
        <v>3</v>
      </c>
      <c r="H41" s="4" cm="1">
        <f t="array" ref="H41">INDEX($O$5:$Z$44,G41+1,F41)</f>
        <v>527.35625000000005</v>
      </c>
      <c r="I41" s="2" cm="1">
        <f t="array" ref="I41">INDEX($AD$5:$AO$44,G41+1,F41)</f>
        <v>521.76250000000005</v>
      </c>
      <c r="J41" s="2" cm="1">
        <f t="array" ref="J41">INDEX($AS$5:$BD$44,G41+1,F41)</f>
        <v>322.57499999999999</v>
      </c>
      <c r="K41" s="2" cm="1">
        <f t="array" ref="K41">INDEX($BH$5:$BS$44,G41+1,F41)</f>
        <v>315.09500000000003</v>
      </c>
      <c r="L41" s="2" cm="1">
        <f t="array" ref="L41">INDEX($BW$5:$CH$44,G41+1,F41)</f>
        <v>685.35500000000002</v>
      </c>
      <c r="N41">
        <v>36</v>
      </c>
      <c r="O41" s="74">
        <v>157.16041666666666</v>
      </c>
      <c r="P41" s="74">
        <v>156.22083333333333</v>
      </c>
      <c r="Q41" s="74">
        <v>155.28125</v>
      </c>
      <c r="R41" s="74">
        <v>154.34166666666667</v>
      </c>
      <c r="S41" s="74">
        <v>153.40208333333334</v>
      </c>
      <c r="T41" s="74">
        <v>152.46250000000001</v>
      </c>
      <c r="U41" s="74">
        <v>151.52291666666667</v>
      </c>
      <c r="V41" s="74">
        <v>150.58333333333331</v>
      </c>
      <c r="W41" s="74">
        <v>149.64375000000001</v>
      </c>
      <c r="X41" s="74">
        <v>148.70416666666665</v>
      </c>
      <c r="Y41" s="74">
        <v>147.76458333333335</v>
      </c>
      <c r="Z41" s="74">
        <v>146.82499999999999</v>
      </c>
      <c r="AC41">
        <v>36</v>
      </c>
      <c r="AD41" s="2">
        <v>155.67083333333335</v>
      </c>
      <c r="AE41" s="2">
        <v>154.74166666666667</v>
      </c>
      <c r="AF41" s="2">
        <v>153.8125</v>
      </c>
      <c r="AG41" s="2">
        <v>152.88333333333333</v>
      </c>
      <c r="AH41" s="2">
        <v>151.95416666666665</v>
      </c>
      <c r="AI41" s="2">
        <v>151.02500000000001</v>
      </c>
      <c r="AJ41" s="2">
        <v>150.09583333333333</v>
      </c>
      <c r="AK41" s="2">
        <v>149.16666666666666</v>
      </c>
      <c r="AL41" s="2">
        <v>148.23750000000001</v>
      </c>
      <c r="AM41" s="2">
        <v>147.30833333333334</v>
      </c>
      <c r="AN41" s="2">
        <v>146.37916666666666</v>
      </c>
      <c r="AO41" s="2">
        <v>145.44999999999999</v>
      </c>
      <c r="AR41">
        <v>36</v>
      </c>
      <c r="AS41" s="2">
        <v>96.025000000000006</v>
      </c>
      <c r="AT41" s="2">
        <v>95.45</v>
      </c>
      <c r="AU41" s="2">
        <v>94.875</v>
      </c>
      <c r="AV41" s="2">
        <v>94.3</v>
      </c>
      <c r="AW41" s="2">
        <v>93.724999999999994</v>
      </c>
      <c r="AX41" s="2">
        <v>93.15</v>
      </c>
      <c r="AY41" s="2">
        <v>92.575000000000003</v>
      </c>
      <c r="AZ41" s="2">
        <v>92</v>
      </c>
      <c r="BA41" s="2">
        <v>91.424999999999997</v>
      </c>
      <c r="BB41" s="2">
        <v>90.85</v>
      </c>
      <c r="BC41" s="2">
        <v>90.275000000000006</v>
      </c>
      <c r="BD41" s="2">
        <v>89.7</v>
      </c>
      <c r="BG41">
        <v>36</v>
      </c>
      <c r="BH41" s="2">
        <v>93.798333333333346</v>
      </c>
      <c r="BI41" s="2">
        <v>93.236666666666679</v>
      </c>
      <c r="BJ41" s="2">
        <v>92.675000000000011</v>
      </c>
      <c r="BK41" s="2">
        <v>92.113333333333344</v>
      </c>
      <c r="BL41" s="2">
        <v>91.551666666666677</v>
      </c>
      <c r="BM41" s="2">
        <v>90.990000000000009</v>
      </c>
      <c r="BN41" s="2">
        <v>90.428333333333342</v>
      </c>
      <c r="BO41" s="2">
        <v>89.866666666666674</v>
      </c>
      <c r="BP41" s="2">
        <v>89.305000000000007</v>
      </c>
      <c r="BQ41" s="2">
        <v>88.743333333333339</v>
      </c>
      <c r="BR41" s="2">
        <v>88.181666666666672</v>
      </c>
      <c r="BS41" s="2">
        <v>87.62</v>
      </c>
      <c r="BV41">
        <v>36</v>
      </c>
      <c r="BW41" s="2">
        <v>204.01833333333335</v>
      </c>
      <c r="BX41" s="2">
        <v>202.79666666666668</v>
      </c>
      <c r="BY41" s="2">
        <v>201.57499999999999</v>
      </c>
      <c r="BZ41" s="2">
        <v>200.35333333333335</v>
      </c>
      <c r="CA41" s="2">
        <v>199.13166666666666</v>
      </c>
      <c r="CB41" s="2">
        <v>197.91</v>
      </c>
      <c r="CC41" s="2">
        <v>196.68833333333333</v>
      </c>
      <c r="CD41" s="2">
        <v>195.46666666666667</v>
      </c>
      <c r="CE41" s="2">
        <v>194.245</v>
      </c>
      <c r="CF41" s="2">
        <v>193.02333333333334</v>
      </c>
      <c r="CG41" s="2">
        <v>191.80166666666668</v>
      </c>
      <c r="CH41" s="2">
        <v>190.57999999999998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5:101" x14ac:dyDescent="0.25">
      <c r="E42" t="str">
        <f t="shared" si="0"/>
        <v>3Y4M</v>
      </c>
      <c r="F42">
        <f t="shared" si="1"/>
        <v>4</v>
      </c>
      <c r="G42">
        <f t="shared" si="2"/>
        <v>3</v>
      </c>
      <c r="H42" s="4" cm="1">
        <f t="array" ref="H42">INDEX($O$5:$Z$44,G42+1,F42)</f>
        <v>526.41666666666663</v>
      </c>
      <c r="I42" s="2" cm="1">
        <f t="array" ref="I42">INDEX($AD$5:$AO$44,G42+1,F42)</f>
        <v>520.83333333333326</v>
      </c>
      <c r="J42" s="2" cm="1">
        <f t="array" ref="J42">INDEX($AS$5:$BD$44,G42+1,F42)</f>
        <v>322</v>
      </c>
      <c r="K42" s="2" cm="1">
        <f t="array" ref="K42">INDEX($BH$5:$BS$44,G42+1,F42)</f>
        <v>314.53333333333336</v>
      </c>
      <c r="L42" s="2" cm="1">
        <f t="array" ref="L42">INDEX($BW$5:$CH$44,G42+1,F42)</f>
        <v>684.13333333333321</v>
      </c>
      <c r="N42">
        <v>37</v>
      </c>
      <c r="O42" s="74">
        <v>145.88541666666669</v>
      </c>
      <c r="P42" s="74">
        <v>144.94583333333333</v>
      </c>
      <c r="Q42" s="74">
        <v>144.00624999999999</v>
      </c>
      <c r="R42" s="74">
        <v>143.06666666666666</v>
      </c>
      <c r="S42" s="74">
        <v>142.12708333333333</v>
      </c>
      <c r="T42" s="74">
        <v>141.1875</v>
      </c>
      <c r="U42" s="74">
        <v>140.24791666666667</v>
      </c>
      <c r="V42" s="74">
        <v>139.30833333333334</v>
      </c>
      <c r="W42" s="74">
        <v>138.36875000000001</v>
      </c>
      <c r="X42" s="74">
        <v>137.42916666666667</v>
      </c>
      <c r="Y42" s="74">
        <v>136.48958333333334</v>
      </c>
      <c r="Z42" s="74">
        <v>135.55000000000001</v>
      </c>
      <c r="AC42">
        <v>37</v>
      </c>
      <c r="AD42" s="2">
        <v>144.52083333333334</v>
      </c>
      <c r="AE42" s="2">
        <v>143.59166666666667</v>
      </c>
      <c r="AF42" s="2">
        <v>142.66249999999999</v>
      </c>
      <c r="AG42" s="2">
        <v>141.73333333333335</v>
      </c>
      <c r="AH42" s="2">
        <v>140.80416666666667</v>
      </c>
      <c r="AI42" s="2">
        <v>139.875</v>
      </c>
      <c r="AJ42" s="2">
        <v>138.94583333333333</v>
      </c>
      <c r="AK42" s="2">
        <v>138.01666666666665</v>
      </c>
      <c r="AL42" s="2">
        <v>137.08750000000001</v>
      </c>
      <c r="AM42" s="2">
        <v>136.15833333333333</v>
      </c>
      <c r="AN42" s="2">
        <v>135.22916666666666</v>
      </c>
      <c r="AO42" s="2">
        <v>134.30000000000001</v>
      </c>
      <c r="AR42">
        <v>37</v>
      </c>
      <c r="AS42" s="2">
        <v>89.125</v>
      </c>
      <c r="AT42" s="2">
        <v>88.55</v>
      </c>
      <c r="AU42" s="2">
        <v>87.974999999999994</v>
      </c>
      <c r="AV42" s="2">
        <v>87.4</v>
      </c>
      <c r="AW42" s="2">
        <v>86.825000000000003</v>
      </c>
      <c r="AX42" s="2">
        <v>86.25</v>
      </c>
      <c r="AY42" s="2">
        <v>85.674999999999997</v>
      </c>
      <c r="AZ42" s="2">
        <v>85.1</v>
      </c>
      <c r="BA42" s="2">
        <v>84.525000000000006</v>
      </c>
      <c r="BB42" s="2">
        <v>83.95</v>
      </c>
      <c r="BC42" s="2">
        <v>83.375</v>
      </c>
      <c r="BD42" s="2">
        <v>82.8</v>
      </c>
      <c r="BG42">
        <v>37</v>
      </c>
      <c r="BH42" s="2">
        <v>87.058333333333337</v>
      </c>
      <c r="BI42" s="2">
        <v>86.49666666666667</v>
      </c>
      <c r="BJ42" s="2">
        <v>85.935000000000002</v>
      </c>
      <c r="BK42" s="2">
        <v>85.373333333333335</v>
      </c>
      <c r="BL42" s="2">
        <v>84.811666666666667</v>
      </c>
      <c r="BM42" s="2">
        <v>84.25</v>
      </c>
      <c r="BN42" s="2">
        <v>83.688333333333333</v>
      </c>
      <c r="BO42" s="2">
        <v>83.126666666666679</v>
      </c>
      <c r="BP42" s="2">
        <v>82.565000000000012</v>
      </c>
      <c r="BQ42" s="2">
        <v>82.003333333333345</v>
      </c>
      <c r="BR42" s="2">
        <v>81.441666666666677</v>
      </c>
      <c r="BS42" s="2">
        <v>80.88000000000001</v>
      </c>
      <c r="BV42">
        <v>37</v>
      </c>
      <c r="BW42" s="2">
        <v>189.35833333333335</v>
      </c>
      <c r="BX42" s="2">
        <v>188.13666666666668</v>
      </c>
      <c r="BY42" s="2">
        <v>186.91500000000002</v>
      </c>
      <c r="BZ42" s="2">
        <v>185.69333333333333</v>
      </c>
      <c r="CA42" s="2">
        <v>184.47166666666669</v>
      </c>
      <c r="CB42" s="2">
        <v>183.25</v>
      </c>
      <c r="CC42" s="2">
        <v>182.02833333333334</v>
      </c>
      <c r="CD42" s="2">
        <v>180.80666666666667</v>
      </c>
      <c r="CE42" s="2">
        <v>179.58500000000001</v>
      </c>
      <c r="CF42" s="2">
        <v>178.36333333333334</v>
      </c>
      <c r="CG42" s="2">
        <v>177.14166666666668</v>
      </c>
      <c r="CH42" s="2">
        <v>175.92000000000002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5:101" x14ac:dyDescent="0.25">
      <c r="E43" t="str">
        <f t="shared" si="0"/>
        <v>3Y5M</v>
      </c>
      <c r="F43">
        <f t="shared" si="1"/>
        <v>5</v>
      </c>
      <c r="G43">
        <f t="shared" si="2"/>
        <v>3</v>
      </c>
      <c r="H43" s="4" cm="1">
        <f t="array" ref="H43">INDEX($O$5:$Z$44,G43+1,F43)</f>
        <v>525.47708333333333</v>
      </c>
      <c r="I43" s="2" cm="1">
        <f t="array" ref="I43">INDEX($AD$5:$AO$44,G43+1,F43)</f>
        <v>519.9041666666667</v>
      </c>
      <c r="J43" s="2" cm="1">
        <f t="array" ref="J43">INDEX($AS$5:$BD$44,G43+1,F43)</f>
        <v>321.42499999999995</v>
      </c>
      <c r="K43" s="2" cm="1">
        <f t="array" ref="K43">INDEX($BH$5:$BS$44,G43+1,F43)</f>
        <v>313.97166666666669</v>
      </c>
      <c r="L43" s="2" cm="1">
        <f t="array" ref="L43">INDEX($BW$5:$CH$44,G43+1,F43)</f>
        <v>682.91166666666663</v>
      </c>
      <c r="N43">
        <v>38</v>
      </c>
      <c r="O43" s="74">
        <v>134.61041666666668</v>
      </c>
      <c r="P43" s="74">
        <v>133.67083333333332</v>
      </c>
      <c r="Q43" s="74">
        <v>132.73124999999999</v>
      </c>
      <c r="R43" s="74">
        <v>131.79166666666666</v>
      </c>
      <c r="S43" s="74">
        <v>130.85208333333333</v>
      </c>
      <c r="T43" s="74">
        <v>129.91249999999999</v>
      </c>
      <c r="U43" s="74">
        <v>128.97291666666666</v>
      </c>
      <c r="V43" s="74">
        <v>128.03333333333333</v>
      </c>
      <c r="W43" s="74">
        <v>127.09375</v>
      </c>
      <c r="X43" s="74">
        <v>126.15416666666667</v>
      </c>
      <c r="Y43" s="74">
        <v>125.21458333333334</v>
      </c>
      <c r="Z43" s="74">
        <v>124.27500000000001</v>
      </c>
      <c r="AC43">
        <v>38</v>
      </c>
      <c r="AD43" s="2">
        <v>133.37083333333334</v>
      </c>
      <c r="AE43" s="2">
        <v>132.44166666666666</v>
      </c>
      <c r="AF43" s="2">
        <v>131.51249999999999</v>
      </c>
      <c r="AG43" s="2">
        <v>130.58333333333334</v>
      </c>
      <c r="AH43" s="2">
        <v>129.65416666666667</v>
      </c>
      <c r="AI43" s="2">
        <v>128.72499999999999</v>
      </c>
      <c r="AJ43" s="2">
        <v>127.79583333333333</v>
      </c>
      <c r="AK43" s="2">
        <v>126.86666666666667</v>
      </c>
      <c r="AL43" s="2">
        <v>125.9375</v>
      </c>
      <c r="AM43" s="2">
        <v>125.00833333333333</v>
      </c>
      <c r="AN43" s="2">
        <v>124.07916666666667</v>
      </c>
      <c r="AO43" s="2">
        <v>123.15</v>
      </c>
      <c r="AR43">
        <v>38</v>
      </c>
      <c r="AS43" s="2">
        <v>82.224999999999994</v>
      </c>
      <c r="AT43" s="2">
        <v>81.650000000000006</v>
      </c>
      <c r="AU43" s="2">
        <v>81.075000000000003</v>
      </c>
      <c r="AV43" s="2">
        <v>80.5</v>
      </c>
      <c r="AW43" s="2">
        <v>79.924999999999997</v>
      </c>
      <c r="AX43" s="2">
        <v>79.349999999999994</v>
      </c>
      <c r="AY43" s="2">
        <v>78.775000000000006</v>
      </c>
      <c r="AZ43" s="2">
        <v>78.2</v>
      </c>
      <c r="BA43" s="2">
        <v>77.625</v>
      </c>
      <c r="BB43" s="2">
        <v>77.05</v>
      </c>
      <c r="BC43" s="2">
        <v>76.474999999999994</v>
      </c>
      <c r="BD43" s="2">
        <v>75.900000000000006</v>
      </c>
      <c r="BG43">
        <v>38</v>
      </c>
      <c r="BH43" s="2">
        <v>80.318333333333342</v>
      </c>
      <c r="BI43" s="2">
        <v>79.756666666666675</v>
      </c>
      <c r="BJ43" s="2">
        <v>79.195000000000007</v>
      </c>
      <c r="BK43" s="2">
        <v>78.63333333333334</v>
      </c>
      <c r="BL43" s="2">
        <v>78.071666666666673</v>
      </c>
      <c r="BM43" s="2">
        <v>77.510000000000005</v>
      </c>
      <c r="BN43" s="2">
        <v>76.948333333333338</v>
      </c>
      <c r="BO43" s="2">
        <v>76.38666666666667</v>
      </c>
      <c r="BP43" s="2">
        <v>75.825000000000003</v>
      </c>
      <c r="BQ43" s="2">
        <v>75.263333333333335</v>
      </c>
      <c r="BR43" s="2">
        <v>74.701666666666668</v>
      </c>
      <c r="BS43" s="2">
        <v>74.14</v>
      </c>
      <c r="BV43">
        <v>38</v>
      </c>
      <c r="BW43" s="2">
        <v>174.69833333333332</v>
      </c>
      <c r="BX43" s="2">
        <v>173.47666666666669</v>
      </c>
      <c r="BY43" s="2">
        <v>172.255</v>
      </c>
      <c r="BZ43" s="2">
        <v>171.03333333333333</v>
      </c>
      <c r="CA43" s="2">
        <v>169.81166666666667</v>
      </c>
      <c r="CB43" s="2">
        <v>168.59000000000003</v>
      </c>
      <c r="CC43" s="2">
        <v>167.36833333333334</v>
      </c>
      <c r="CD43" s="2">
        <v>166.14666666666668</v>
      </c>
      <c r="CE43" s="2">
        <v>164.92500000000001</v>
      </c>
      <c r="CF43" s="2">
        <v>163.70333333333332</v>
      </c>
      <c r="CG43" s="2">
        <v>162.48166666666668</v>
      </c>
      <c r="CH43" s="2">
        <v>161.26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5:101" x14ac:dyDescent="0.25">
      <c r="E44" t="str">
        <f t="shared" si="0"/>
        <v>3Y6M</v>
      </c>
      <c r="F44">
        <f t="shared" si="1"/>
        <v>6</v>
      </c>
      <c r="G44">
        <f t="shared" si="2"/>
        <v>3</v>
      </c>
      <c r="H44" s="4" cm="1">
        <f t="array" ref="H44">INDEX($O$5:$Z$44,G44+1,F44)</f>
        <v>524.53749999999991</v>
      </c>
      <c r="I44" s="2" cm="1">
        <f t="array" ref="I44">INDEX($AD$5:$AO$44,G44+1,F44)</f>
        <v>518.97499999999991</v>
      </c>
      <c r="J44" s="2" cm="1">
        <f t="array" ref="J44">INDEX($AS$5:$BD$44,G44+1,F44)</f>
        <v>320.85000000000002</v>
      </c>
      <c r="K44" s="2" cm="1">
        <f t="array" ref="K44">INDEX($BH$5:$BS$44,G44+1,F44)</f>
        <v>313.41000000000003</v>
      </c>
      <c r="L44" s="2" cm="1">
        <f t="array" ref="L44">INDEX($BW$5:$CH$44,G44+1,F44)</f>
        <v>681.68999999999994</v>
      </c>
      <c r="N44">
        <v>39</v>
      </c>
      <c r="O44" s="74">
        <v>123.33541666666666</v>
      </c>
      <c r="P44" s="74">
        <v>122.39583333333333</v>
      </c>
      <c r="Q44" s="74">
        <v>121.45625</v>
      </c>
      <c r="R44" s="74">
        <v>120.51666666666667</v>
      </c>
      <c r="S44" s="74">
        <v>119.57708333333333</v>
      </c>
      <c r="T44" s="74">
        <v>118.6375</v>
      </c>
      <c r="U44" s="74">
        <v>117.69791666666667</v>
      </c>
      <c r="V44" s="74">
        <v>116.75833333333334</v>
      </c>
      <c r="W44" s="74">
        <v>115.81874999999999</v>
      </c>
      <c r="X44" s="74">
        <v>114.87916666666666</v>
      </c>
      <c r="Y44" s="74">
        <v>113.93958333333333</v>
      </c>
      <c r="Z44" s="74">
        <v>113</v>
      </c>
      <c r="AC44">
        <v>39</v>
      </c>
      <c r="AD44" s="2">
        <v>122.22083333333333</v>
      </c>
      <c r="AE44" s="2">
        <v>121.29166666666667</v>
      </c>
      <c r="AF44" s="2">
        <v>120.3625</v>
      </c>
      <c r="AG44" s="2">
        <v>119.43333333333334</v>
      </c>
      <c r="AH44" s="2">
        <v>118.50416666666666</v>
      </c>
      <c r="AI44" s="2">
        <v>117.575</v>
      </c>
      <c r="AJ44" s="2">
        <v>116.64583333333333</v>
      </c>
      <c r="AK44" s="2">
        <v>115.71666666666667</v>
      </c>
      <c r="AL44" s="2">
        <v>114.78749999999999</v>
      </c>
      <c r="AM44" s="2">
        <v>113.85833333333333</v>
      </c>
      <c r="AN44" s="2">
        <v>112.92916666666666</v>
      </c>
      <c r="AO44" s="2">
        <v>112</v>
      </c>
      <c r="AR44">
        <v>39</v>
      </c>
      <c r="AS44" s="2">
        <v>75.325000000000003</v>
      </c>
      <c r="AT44" s="2">
        <v>74.75</v>
      </c>
      <c r="AU44" s="2">
        <v>74.174999999999997</v>
      </c>
      <c r="AV44" s="2">
        <v>73.599999999999994</v>
      </c>
      <c r="AW44" s="2">
        <v>73.025000000000006</v>
      </c>
      <c r="AX44" s="2">
        <v>72.45</v>
      </c>
      <c r="AY44" s="2">
        <v>71.875</v>
      </c>
      <c r="AZ44" s="2">
        <v>71.3</v>
      </c>
      <c r="BA44" s="2">
        <v>70.724999999999994</v>
      </c>
      <c r="BB44" s="2">
        <v>70.150000000000006</v>
      </c>
      <c r="BC44" s="2">
        <v>69.575000000000003</v>
      </c>
      <c r="BD44" s="2">
        <v>69</v>
      </c>
      <c r="BG44">
        <v>39</v>
      </c>
      <c r="BH44" s="2">
        <v>73.578333333333333</v>
      </c>
      <c r="BI44" s="2">
        <v>73.01666666666668</v>
      </c>
      <c r="BJ44" s="2">
        <v>72.455000000000013</v>
      </c>
      <c r="BK44" s="2">
        <v>71.893333333333345</v>
      </c>
      <c r="BL44" s="2">
        <v>71.331666666666678</v>
      </c>
      <c r="BM44" s="2">
        <v>70.77000000000001</v>
      </c>
      <c r="BN44" s="2">
        <v>70.208333333333343</v>
      </c>
      <c r="BO44" s="2">
        <v>69.646666666666675</v>
      </c>
      <c r="BP44" s="2">
        <v>69.085000000000008</v>
      </c>
      <c r="BQ44" s="2">
        <v>68.523333333333341</v>
      </c>
      <c r="BR44" s="2">
        <v>67.961666666666673</v>
      </c>
      <c r="BS44" s="2">
        <v>67.400000000000006</v>
      </c>
      <c r="BV44">
        <v>39</v>
      </c>
      <c r="BW44" s="2">
        <v>160.03833333333333</v>
      </c>
      <c r="BX44" s="2">
        <v>158.81666666666666</v>
      </c>
      <c r="BY44" s="2">
        <v>157.59500000000003</v>
      </c>
      <c r="BZ44" s="2">
        <v>156.37333333333333</v>
      </c>
      <c r="CA44" s="2">
        <v>155.15166666666667</v>
      </c>
      <c r="CB44" s="2">
        <v>153.93</v>
      </c>
      <c r="CC44" s="2">
        <v>152.70833333333334</v>
      </c>
      <c r="CD44" s="2">
        <v>151.48666666666668</v>
      </c>
      <c r="CE44" s="2">
        <v>150.26500000000001</v>
      </c>
      <c r="CF44" s="2">
        <v>149.04333333333335</v>
      </c>
      <c r="CG44" s="2">
        <v>147.82166666666666</v>
      </c>
      <c r="CH44" s="2">
        <v>146.60000000000002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5:101" x14ac:dyDescent="0.25">
      <c r="E45" t="str">
        <f t="shared" si="0"/>
        <v>3Y7M</v>
      </c>
      <c r="F45">
        <f t="shared" si="1"/>
        <v>7</v>
      </c>
      <c r="G45">
        <f t="shared" si="2"/>
        <v>3</v>
      </c>
      <c r="H45" s="4" cm="1">
        <f t="array" ref="H45">INDEX($O$5:$Z$44,G45+1,F45)</f>
        <v>523.59791666666661</v>
      </c>
      <c r="I45" s="2" cm="1">
        <f t="array" ref="I45">INDEX($AD$5:$AO$44,G45+1,F45)</f>
        <v>518.04583333333335</v>
      </c>
      <c r="J45" s="2" cm="1">
        <f t="array" ref="J45">INDEX($AS$5:$BD$44,G45+1,F45)</f>
        <v>320.27499999999998</v>
      </c>
      <c r="K45" s="2" cm="1">
        <f t="array" ref="K45">INDEX($BH$5:$BS$44,G45+1,F45)</f>
        <v>312.84833333333336</v>
      </c>
      <c r="L45" s="2" cm="1">
        <f t="array" ref="L45">INDEX($BW$5:$CH$44,G45+1,F45)</f>
        <v>680.46833333333325</v>
      </c>
    </row>
    <row r="46" spans="5:101" x14ac:dyDescent="0.25">
      <c r="E46" t="str">
        <f t="shared" si="0"/>
        <v>3Y8M</v>
      </c>
      <c r="F46">
        <f t="shared" si="1"/>
        <v>8</v>
      </c>
      <c r="G46">
        <f t="shared" si="2"/>
        <v>3</v>
      </c>
      <c r="H46" s="4" cm="1">
        <f t="array" ref="H46">INDEX($O$5:$Z$44,G46+1,F46)</f>
        <v>522.6583333333333</v>
      </c>
      <c r="I46" s="2" cm="1">
        <f t="array" ref="I46">INDEX($AD$5:$AO$44,G46+1,F46)</f>
        <v>517.11666666666667</v>
      </c>
      <c r="J46" s="2" cm="1">
        <f t="array" ref="J46">INDEX($AS$5:$BD$44,G46+1,F46)</f>
        <v>319.7</v>
      </c>
      <c r="K46" s="2" cm="1">
        <f t="array" ref="K46">INDEX($BH$5:$BS$44,G46+1,F46)</f>
        <v>312.28666666666669</v>
      </c>
      <c r="L46" s="2" cm="1">
        <f t="array" ref="L46">INDEX($BW$5:$CH$44,G46+1,F46)</f>
        <v>679.24666666666667</v>
      </c>
    </row>
    <row r="47" spans="5:101" x14ac:dyDescent="0.25">
      <c r="E47" t="str">
        <f t="shared" si="0"/>
        <v>3Y9M</v>
      </c>
      <c r="F47">
        <f t="shared" si="1"/>
        <v>9</v>
      </c>
      <c r="G47">
        <f t="shared" si="2"/>
        <v>3</v>
      </c>
      <c r="H47" s="4" cm="1">
        <f t="array" ref="H47">INDEX($O$5:$Z$44,G47+1,F47)</f>
        <v>521.71875</v>
      </c>
      <c r="I47" s="2" cm="1">
        <f t="array" ref="I47">INDEX($AD$5:$AO$44,G47+1,F47)</f>
        <v>516.1875</v>
      </c>
      <c r="J47" s="2" cm="1">
        <f t="array" ref="J47">INDEX($AS$5:$BD$44,G47+1,F47)</f>
        <v>319.125</v>
      </c>
      <c r="K47" s="2" cm="1">
        <f t="array" ref="K47">INDEX($BH$5:$BS$44,G47+1,F47)</f>
        <v>311.72500000000002</v>
      </c>
      <c r="L47" s="2" cm="1">
        <f t="array" ref="L47">INDEX($BW$5:$CH$44,G47+1,F47)</f>
        <v>678.02499999999998</v>
      </c>
    </row>
    <row r="48" spans="5:101" x14ac:dyDescent="0.25">
      <c r="E48" t="str">
        <f t="shared" si="0"/>
        <v>3Y10M</v>
      </c>
      <c r="F48">
        <f t="shared" si="1"/>
        <v>10</v>
      </c>
      <c r="G48">
        <f t="shared" si="2"/>
        <v>3</v>
      </c>
      <c r="H48" s="4" cm="1">
        <f t="array" ref="H48">INDEX($O$5:$Z$44,G48+1,F48)</f>
        <v>520.7791666666667</v>
      </c>
      <c r="I48" s="2" cm="1">
        <f t="array" ref="I48">INDEX($AD$5:$AO$44,G48+1,F48)</f>
        <v>515.25833333333333</v>
      </c>
      <c r="J48" s="2" cm="1">
        <f t="array" ref="J48">INDEX($AS$5:$BD$44,G48+1,F48)</f>
        <v>318.55</v>
      </c>
      <c r="K48" s="2" cm="1">
        <f t="array" ref="K48">INDEX($BH$5:$BS$44,G48+1,F48)</f>
        <v>311.16333333333336</v>
      </c>
      <c r="L48" s="2" cm="1">
        <f t="array" ref="L48">INDEX($BW$5:$CH$44,G48+1,F48)</f>
        <v>676.80333333333328</v>
      </c>
    </row>
    <row r="49" spans="5:12" x14ac:dyDescent="0.25">
      <c r="E49" t="str">
        <f t="shared" si="0"/>
        <v>3Y11M</v>
      </c>
      <c r="F49">
        <f t="shared" si="1"/>
        <v>11</v>
      </c>
      <c r="G49">
        <f t="shared" si="2"/>
        <v>3</v>
      </c>
      <c r="H49" s="4" cm="1">
        <f t="array" ref="H49">INDEX($O$5:$Z$44,G49+1,F49)</f>
        <v>519.83958333333339</v>
      </c>
      <c r="I49" s="2" cm="1">
        <f t="array" ref="I49">INDEX($AD$5:$AO$44,G49+1,F49)</f>
        <v>514.32916666666665</v>
      </c>
      <c r="J49" s="2" cm="1">
        <f t="array" ref="J49">INDEX($AS$5:$BD$44,G49+1,F49)</f>
        <v>317.97500000000002</v>
      </c>
      <c r="K49" s="2" cm="1">
        <f t="array" ref="K49">INDEX($BH$5:$BS$44,G49+1,F49)</f>
        <v>310.60166666666669</v>
      </c>
      <c r="L49" s="2" cm="1">
        <f t="array" ref="L49">INDEX($BW$5:$CH$44,G49+1,F49)</f>
        <v>675.58166666666671</v>
      </c>
    </row>
    <row r="50" spans="5:12" x14ac:dyDescent="0.25">
      <c r="E50" t="str">
        <f t="shared" si="0"/>
        <v>3Y12M</v>
      </c>
      <c r="F50">
        <f t="shared" si="1"/>
        <v>12</v>
      </c>
      <c r="G50">
        <f t="shared" si="2"/>
        <v>3</v>
      </c>
      <c r="H50" s="4" cm="1">
        <f t="array" ref="H50">INDEX($O$5:$Z$44,G50+1,F50)</f>
        <v>518.90000000000009</v>
      </c>
      <c r="I50" s="2" cm="1">
        <f t="array" ref="I50">INDEX($AD$5:$AO$44,G50+1,F50)</f>
        <v>513.40000000000009</v>
      </c>
      <c r="J50" s="2" cm="1">
        <f t="array" ref="J50">INDEX($AS$5:$BD$44,G50+1,F50)</f>
        <v>317.39999999999998</v>
      </c>
      <c r="K50" s="2" cm="1">
        <f t="array" ref="K50">INDEX($BH$5:$BS$44,G50+1,F50)</f>
        <v>310.04000000000002</v>
      </c>
      <c r="L50" s="2" cm="1">
        <f t="array" ref="L50">INDEX($BW$5:$CH$44,G50+1,F50)</f>
        <v>674.36</v>
      </c>
    </row>
    <row r="51" spans="5:12" x14ac:dyDescent="0.25">
      <c r="E51" t="str">
        <f t="shared" si="0"/>
        <v>4Y1M</v>
      </c>
      <c r="F51">
        <f t="shared" si="1"/>
        <v>1</v>
      </c>
      <c r="G51">
        <f t="shared" si="2"/>
        <v>4</v>
      </c>
      <c r="H51" s="4" cm="1">
        <f t="array" ref="H51">INDEX($O$5:$Z$44,G51+1,F51)</f>
        <v>517.96041666666667</v>
      </c>
      <c r="I51" s="2" cm="1">
        <f t="array" ref="I51">INDEX($AD$5:$AO$44,G51+1,F51)</f>
        <v>512.4708333333333</v>
      </c>
      <c r="J51" s="2" cm="1">
        <f t="array" ref="J51">INDEX($AS$5:$BD$44,G51+1,F51)</f>
        <v>316.82500000000005</v>
      </c>
      <c r="K51" s="2" cm="1">
        <f t="array" ref="K51">INDEX($BH$5:$BS$44,G51+1,F51)</f>
        <v>309.47833333333335</v>
      </c>
      <c r="L51" s="2" cm="1">
        <f t="array" ref="L51">INDEX($BW$5:$CH$44,G51+1,F51)</f>
        <v>673.13833333333332</v>
      </c>
    </row>
    <row r="52" spans="5:12" x14ac:dyDescent="0.25">
      <c r="E52" t="str">
        <f t="shared" si="0"/>
        <v>4Y2M</v>
      </c>
      <c r="F52">
        <f t="shared" si="1"/>
        <v>2</v>
      </c>
      <c r="G52">
        <f t="shared" si="2"/>
        <v>4</v>
      </c>
      <c r="H52" s="4" cm="1">
        <f t="array" ref="H52">INDEX($O$5:$Z$44,G52+1,F52)</f>
        <v>517.02083333333337</v>
      </c>
      <c r="I52" s="2" cm="1">
        <f t="array" ref="I52">INDEX($AD$5:$AO$44,G52+1,F52)</f>
        <v>511.54166666666669</v>
      </c>
      <c r="J52" s="2" cm="1">
        <f t="array" ref="J52">INDEX($AS$5:$BD$44,G52+1,F52)</f>
        <v>316.25</v>
      </c>
      <c r="K52" s="2" cm="1">
        <f t="array" ref="K52">INDEX($BH$5:$BS$44,G52+1,F52)</f>
        <v>308.91666666666674</v>
      </c>
      <c r="L52" s="2" cm="1">
        <f t="array" ref="L52">INDEX($BW$5:$CH$44,G52+1,F52)</f>
        <v>671.91666666666674</v>
      </c>
    </row>
    <row r="53" spans="5:12" x14ac:dyDescent="0.25">
      <c r="E53" t="str">
        <f t="shared" si="0"/>
        <v>4Y3M</v>
      </c>
      <c r="F53">
        <f t="shared" si="1"/>
        <v>3</v>
      </c>
      <c r="G53">
        <f t="shared" si="2"/>
        <v>4</v>
      </c>
      <c r="H53" s="4" cm="1">
        <f t="array" ref="H53">INDEX($O$5:$Z$44,G53+1,F53)</f>
        <v>516.08124999999995</v>
      </c>
      <c r="I53" s="2" cm="1">
        <f t="array" ref="I53">INDEX($AD$5:$AO$44,G53+1,F53)</f>
        <v>510.61250000000001</v>
      </c>
      <c r="J53" s="2" cm="1">
        <f t="array" ref="J53">INDEX($AS$5:$BD$44,G53+1,F53)</f>
        <v>315.67500000000001</v>
      </c>
      <c r="K53" s="2" cm="1">
        <f t="array" ref="K53">INDEX($BH$5:$BS$44,G53+1,F53)</f>
        <v>308.35500000000002</v>
      </c>
      <c r="L53" s="2" cm="1">
        <f t="array" ref="L53">INDEX($BW$5:$CH$44,G53+1,F53)</f>
        <v>670.69499999999994</v>
      </c>
    </row>
    <row r="54" spans="5:12" x14ac:dyDescent="0.25">
      <c r="E54" t="str">
        <f t="shared" si="0"/>
        <v>4Y4M</v>
      </c>
      <c r="F54">
        <f t="shared" si="1"/>
        <v>4</v>
      </c>
      <c r="G54">
        <f t="shared" si="2"/>
        <v>4</v>
      </c>
      <c r="H54" s="4" cm="1">
        <f t="array" ref="H54">INDEX($O$5:$Z$44,G54+1,F54)</f>
        <v>515.14166666666665</v>
      </c>
      <c r="I54" s="2" cm="1">
        <f t="array" ref="I54">INDEX($AD$5:$AO$44,G54+1,F54)</f>
        <v>509.68333333333334</v>
      </c>
      <c r="J54" s="2" cm="1">
        <f t="array" ref="J54">INDEX($AS$5:$BD$44,G54+1,F54)</f>
        <v>315.10000000000002</v>
      </c>
      <c r="K54" s="2" cm="1">
        <f t="array" ref="K54">INDEX($BH$5:$BS$44,G54+1,F54)</f>
        <v>307.79333333333341</v>
      </c>
      <c r="L54" s="2" cm="1">
        <f t="array" ref="L54">INDEX($BW$5:$CH$44,G54+1,F54)</f>
        <v>669.47333333333336</v>
      </c>
    </row>
    <row r="55" spans="5:12" x14ac:dyDescent="0.25">
      <c r="E55" t="str">
        <f t="shared" si="0"/>
        <v>4Y5M</v>
      </c>
      <c r="F55">
        <f t="shared" si="1"/>
        <v>5</v>
      </c>
      <c r="G55">
        <f t="shared" si="2"/>
        <v>4</v>
      </c>
      <c r="H55" s="4" cm="1">
        <f t="array" ref="H55">INDEX($O$5:$Z$44,G55+1,F55)</f>
        <v>514.20208333333335</v>
      </c>
      <c r="I55" s="2" cm="1">
        <f t="array" ref="I55">INDEX($AD$5:$AO$44,G55+1,F55)</f>
        <v>508.75416666666666</v>
      </c>
      <c r="J55" s="2" cm="1">
        <f t="array" ref="J55">INDEX($AS$5:$BD$44,G55+1,F55)</f>
        <v>314.52499999999998</v>
      </c>
      <c r="K55" s="2" cm="1">
        <f t="array" ref="K55">INDEX($BH$5:$BS$44,G55+1,F55)</f>
        <v>307.23166666666668</v>
      </c>
      <c r="L55" s="2" cm="1">
        <f t="array" ref="L55">INDEX($BW$5:$CH$44,G55+1,F55)</f>
        <v>668.25166666666655</v>
      </c>
    </row>
    <row r="56" spans="5:12" x14ac:dyDescent="0.25">
      <c r="E56" t="str">
        <f t="shared" si="0"/>
        <v>4Y6M</v>
      </c>
      <c r="F56">
        <f t="shared" si="1"/>
        <v>6</v>
      </c>
      <c r="G56">
        <f t="shared" si="2"/>
        <v>4</v>
      </c>
      <c r="H56" s="4" cm="1">
        <f t="array" ref="H56">INDEX($O$5:$Z$44,G56+1,F56)</f>
        <v>513.26250000000005</v>
      </c>
      <c r="I56" s="2" cm="1">
        <f t="array" ref="I56">INDEX($AD$5:$AO$44,G56+1,F56)</f>
        <v>507.82499999999999</v>
      </c>
      <c r="J56" s="2" cm="1">
        <f t="array" ref="J56">INDEX($AS$5:$BD$44,G56+1,F56)</f>
        <v>313.95</v>
      </c>
      <c r="K56" s="2" cm="1">
        <f t="array" ref="K56">INDEX($BH$5:$BS$44,G56+1,F56)</f>
        <v>306.67</v>
      </c>
      <c r="L56" s="2" cm="1">
        <f t="array" ref="L56">INDEX($BW$5:$CH$44,G56+1,F56)</f>
        <v>667.03</v>
      </c>
    </row>
    <row r="57" spans="5:12" x14ac:dyDescent="0.25">
      <c r="E57" t="str">
        <f t="shared" si="0"/>
        <v>4Y7M</v>
      </c>
      <c r="F57">
        <f t="shared" si="1"/>
        <v>7</v>
      </c>
      <c r="G57">
        <f t="shared" si="2"/>
        <v>4</v>
      </c>
      <c r="H57" s="4" cm="1">
        <f t="array" ref="H57">INDEX($O$5:$Z$44,G57+1,F57)</f>
        <v>512.32291666666663</v>
      </c>
      <c r="I57" s="2" cm="1">
        <f t="array" ref="I57">INDEX($AD$5:$AO$44,G57+1,F57)</f>
        <v>506.89583333333331</v>
      </c>
      <c r="J57" s="2" cm="1">
        <f t="array" ref="J57">INDEX($AS$5:$BD$44,G57+1,F57)</f>
        <v>313.375</v>
      </c>
      <c r="K57" s="2" cm="1">
        <f t="array" ref="K57">INDEX($BH$5:$BS$44,G57+1,F57)</f>
        <v>306.10833333333335</v>
      </c>
      <c r="L57" s="2" cm="1">
        <f t="array" ref="L57">INDEX($BW$5:$CH$44,G57+1,F57)</f>
        <v>665.80833333333328</v>
      </c>
    </row>
    <row r="58" spans="5:12" x14ac:dyDescent="0.25">
      <c r="E58" t="str">
        <f t="shared" si="0"/>
        <v>4Y8M</v>
      </c>
      <c r="F58">
        <f t="shared" si="1"/>
        <v>8</v>
      </c>
      <c r="G58">
        <f t="shared" si="2"/>
        <v>4</v>
      </c>
      <c r="H58" s="4" cm="1">
        <f t="array" ref="H58">INDEX($O$5:$Z$44,G58+1,F58)</f>
        <v>511.38333333333333</v>
      </c>
      <c r="I58" s="2" cm="1">
        <f t="array" ref="I58">INDEX($AD$5:$AO$44,G58+1,F58)</f>
        <v>505.96666666666664</v>
      </c>
      <c r="J58" s="2" cm="1">
        <f t="array" ref="J58">INDEX($AS$5:$BD$44,G58+1,F58)</f>
        <v>312.79999999999995</v>
      </c>
      <c r="K58" s="2" cm="1">
        <f t="array" ref="K58">INDEX($BH$5:$BS$44,G58+1,F58)</f>
        <v>305.54666666666668</v>
      </c>
      <c r="L58" s="2" cm="1">
        <f t="array" ref="L58">INDEX($BW$5:$CH$44,G58+1,F58)</f>
        <v>664.58666666666659</v>
      </c>
    </row>
    <row r="59" spans="5:12" x14ac:dyDescent="0.25">
      <c r="E59" t="str">
        <f t="shared" si="0"/>
        <v>4Y9M</v>
      </c>
      <c r="F59">
        <f t="shared" si="1"/>
        <v>9</v>
      </c>
      <c r="G59">
        <f t="shared" si="2"/>
        <v>4</v>
      </c>
      <c r="H59" s="4" cm="1">
        <f t="array" ref="H59">INDEX($O$5:$Z$44,G59+1,F59)</f>
        <v>510.44374999999997</v>
      </c>
      <c r="I59" s="2" cm="1">
        <f t="array" ref="I59">INDEX($AD$5:$AO$44,G59+1,F59)</f>
        <v>505.03749999999997</v>
      </c>
      <c r="J59" s="2" cm="1">
        <f t="array" ref="J59">INDEX($AS$5:$BD$44,G59+1,F59)</f>
        <v>312.22500000000002</v>
      </c>
      <c r="K59" s="2" cm="1">
        <f t="array" ref="K59">INDEX($BH$5:$BS$44,G59+1,F59)</f>
        <v>304.98500000000001</v>
      </c>
      <c r="L59" s="2" cm="1">
        <f t="array" ref="L59">INDEX($BW$5:$CH$44,G59+1,F59)</f>
        <v>663.36500000000001</v>
      </c>
    </row>
    <row r="60" spans="5:12" x14ac:dyDescent="0.25">
      <c r="E60" t="str">
        <f t="shared" si="0"/>
        <v>4Y10M</v>
      </c>
      <c r="F60">
        <f t="shared" si="1"/>
        <v>10</v>
      </c>
      <c r="G60">
        <f t="shared" si="2"/>
        <v>4</v>
      </c>
      <c r="H60" s="4" cm="1">
        <f t="array" ref="H60">INDEX($O$5:$Z$44,G60+1,F60)</f>
        <v>509.50416666666666</v>
      </c>
      <c r="I60" s="2" cm="1">
        <f t="array" ref="I60">INDEX($AD$5:$AO$44,G60+1,F60)</f>
        <v>504.10833333333335</v>
      </c>
      <c r="J60" s="2" cm="1">
        <f t="array" ref="J60">INDEX($AS$5:$BD$44,G60+1,F60)</f>
        <v>311.64999999999998</v>
      </c>
      <c r="K60" s="2" cm="1">
        <f t="array" ref="K60">INDEX($BH$5:$BS$44,G60+1,F60)</f>
        <v>304.42333333333335</v>
      </c>
      <c r="L60" s="2" cm="1">
        <f t="array" ref="L60">INDEX($BW$5:$CH$44,G60+1,F60)</f>
        <v>662.14333333333332</v>
      </c>
    </row>
    <row r="61" spans="5:12" x14ac:dyDescent="0.25">
      <c r="E61" t="str">
        <f t="shared" si="0"/>
        <v>4Y11M</v>
      </c>
      <c r="F61">
        <f t="shared" si="1"/>
        <v>11</v>
      </c>
      <c r="G61">
        <f t="shared" si="2"/>
        <v>4</v>
      </c>
      <c r="H61" s="4" cm="1">
        <f t="array" ref="H61">INDEX($O$5:$Z$44,G61+1,F61)</f>
        <v>508.5645833333333</v>
      </c>
      <c r="I61" s="2" cm="1">
        <f t="array" ref="I61">INDEX($AD$5:$AO$44,G61+1,F61)</f>
        <v>503.17916666666667</v>
      </c>
      <c r="J61" s="2" cm="1">
        <f t="array" ref="J61">INDEX($AS$5:$BD$44,G61+1,F61)</f>
        <v>311.07499999999999</v>
      </c>
      <c r="K61" s="2" cm="1">
        <f t="array" ref="K61">INDEX($BH$5:$BS$44,G61+1,F61)</f>
        <v>303.86166666666668</v>
      </c>
      <c r="L61" s="2" cm="1">
        <f t="array" ref="L61">INDEX($BW$5:$CH$44,G61+1,F61)</f>
        <v>660.92166666666662</v>
      </c>
    </row>
    <row r="62" spans="5:12" x14ac:dyDescent="0.25">
      <c r="E62" t="str">
        <f t="shared" si="0"/>
        <v>4Y12M</v>
      </c>
      <c r="F62">
        <f t="shared" si="1"/>
        <v>12</v>
      </c>
      <c r="G62">
        <f t="shared" si="2"/>
        <v>4</v>
      </c>
      <c r="H62" s="4" cm="1">
        <f t="array" ref="H62">INDEX($O$5:$Z$44,G62+1,F62)</f>
        <v>507.625</v>
      </c>
      <c r="I62" s="2" cm="1">
        <f t="array" ref="I62">INDEX($AD$5:$AO$44,G62+1,F62)</f>
        <v>502.25</v>
      </c>
      <c r="J62" s="2" cm="1">
        <f t="array" ref="J62">INDEX($AS$5:$BD$44,G62+1,F62)</f>
        <v>310.5</v>
      </c>
      <c r="K62" s="2" cm="1">
        <f t="array" ref="K62">INDEX($BH$5:$BS$44,G62+1,F62)</f>
        <v>303.30000000000007</v>
      </c>
      <c r="L62" s="2" cm="1">
        <f t="array" ref="L62">INDEX($BW$5:$CH$44,G62+1,F62)</f>
        <v>659.7</v>
      </c>
    </row>
    <row r="63" spans="5:12" x14ac:dyDescent="0.25">
      <c r="E63" t="str">
        <f t="shared" si="0"/>
        <v>5Y1M</v>
      </c>
      <c r="F63">
        <f t="shared" si="1"/>
        <v>1</v>
      </c>
      <c r="G63">
        <f t="shared" si="2"/>
        <v>5</v>
      </c>
      <c r="H63" s="4" cm="1">
        <f t="array" ref="H63">INDEX($O$5:$Z$44,G63+1,F63)</f>
        <v>506.6854166666667</v>
      </c>
      <c r="I63" s="2" cm="1">
        <f t="array" ref="I63">INDEX($AD$5:$AO$44,G63+1,F63)</f>
        <v>501.32083333333333</v>
      </c>
      <c r="J63" s="2" cm="1">
        <f t="array" ref="J63">INDEX($AS$5:$BD$44,G63+1,F63)</f>
        <v>309.92500000000001</v>
      </c>
      <c r="K63" s="2" cm="1">
        <f t="array" ref="K63">INDEX($BH$5:$BS$44,G63+1,F63)</f>
        <v>302.73833333333334</v>
      </c>
      <c r="L63" s="2" cm="1">
        <f t="array" ref="L63">INDEX($BW$5:$CH$44,G63+1,F63)</f>
        <v>658.47833333333335</v>
      </c>
    </row>
    <row r="64" spans="5:12" x14ac:dyDescent="0.25">
      <c r="E64" t="str">
        <f t="shared" si="0"/>
        <v>5Y2M</v>
      </c>
      <c r="F64">
        <f t="shared" si="1"/>
        <v>2</v>
      </c>
      <c r="G64">
        <f t="shared" si="2"/>
        <v>5</v>
      </c>
      <c r="H64" s="4" cm="1">
        <f t="array" ref="H64">INDEX($O$5:$Z$44,G64+1,F64)</f>
        <v>505.74583333333334</v>
      </c>
      <c r="I64" s="2" cm="1">
        <f t="array" ref="I64">INDEX($AD$5:$AO$44,G64+1,F64)</f>
        <v>500.39166666666665</v>
      </c>
      <c r="J64" s="2" cm="1">
        <f t="array" ref="J64">INDEX($AS$5:$BD$44,G64+1,F64)</f>
        <v>309.35000000000002</v>
      </c>
      <c r="K64" s="2" cm="1">
        <f t="array" ref="K64">INDEX($BH$5:$BS$44,G64+1,F64)</f>
        <v>302.17666666666673</v>
      </c>
      <c r="L64" s="2" cm="1">
        <f t="array" ref="L64">INDEX($BW$5:$CH$44,G64+1,F64)</f>
        <v>657.25666666666666</v>
      </c>
    </row>
    <row r="65" spans="5:12" x14ac:dyDescent="0.25">
      <c r="E65" t="str">
        <f t="shared" si="0"/>
        <v>5Y3M</v>
      </c>
      <c r="F65">
        <f t="shared" si="1"/>
        <v>3</v>
      </c>
      <c r="G65">
        <f t="shared" si="2"/>
        <v>5</v>
      </c>
      <c r="H65" s="4" cm="1">
        <f t="array" ref="H65">INDEX($O$5:$Z$44,G65+1,F65)</f>
        <v>504.80625000000003</v>
      </c>
      <c r="I65" s="2" cm="1">
        <f t="array" ref="I65">INDEX($AD$5:$AO$44,G65+1,F65)</f>
        <v>499.46250000000003</v>
      </c>
      <c r="J65" s="2" cm="1">
        <f t="array" ref="J65">INDEX($AS$5:$BD$44,G65+1,F65)</f>
        <v>308.77499999999998</v>
      </c>
      <c r="K65" s="2" cm="1">
        <f t="array" ref="K65">INDEX($BH$5:$BS$44,G65+1,F65)</f>
        <v>301.61500000000001</v>
      </c>
      <c r="L65" s="2" cm="1">
        <f t="array" ref="L65">INDEX($BW$5:$CH$44,G65+1,F65)</f>
        <v>656.03500000000008</v>
      </c>
    </row>
    <row r="66" spans="5:12" x14ac:dyDescent="0.25">
      <c r="E66" t="str">
        <f t="shared" si="0"/>
        <v>5Y4M</v>
      </c>
      <c r="F66">
        <f t="shared" si="1"/>
        <v>4</v>
      </c>
      <c r="G66">
        <f t="shared" si="2"/>
        <v>5</v>
      </c>
      <c r="H66" s="4" cm="1">
        <f t="array" ref="H66">INDEX($O$5:$Z$44,G66+1,F66)</f>
        <v>503.86666666666667</v>
      </c>
      <c r="I66" s="2" cm="1">
        <f t="array" ref="I66">INDEX($AD$5:$AO$44,G66+1,F66)</f>
        <v>498.53333333333336</v>
      </c>
      <c r="J66" s="2" cm="1">
        <f t="array" ref="J66">INDEX($AS$5:$BD$44,G66+1,F66)</f>
        <v>308.20000000000005</v>
      </c>
      <c r="K66" s="2" cm="1">
        <f t="array" ref="K66">INDEX($BH$5:$BS$44,G66+1,F66)</f>
        <v>301.0533333333334</v>
      </c>
      <c r="L66" s="2" cm="1">
        <f t="array" ref="L66">INDEX($BW$5:$CH$44,G66+1,F66)</f>
        <v>654.81333333333328</v>
      </c>
    </row>
    <row r="67" spans="5:12" x14ac:dyDescent="0.25">
      <c r="E67" t="str">
        <f t="shared" si="0"/>
        <v>5Y5M</v>
      </c>
      <c r="F67">
        <f t="shared" si="1"/>
        <v>5</v>
      </c>
      <c r="G67">
        <f t="shared" si="2"/>
        <v>5</v>
      </c>
      <c r="H67" s="4" cm="1">
        <f t="array" ref="H67">INDEX($O$5:$Z$44,G67+1,F67)</f>
        <v>502.92708333333337</v>
      </c>
      <c r="I67" s="2" cm="1">
        <f t="array" ref="I67">INDEX($AD$5:$AO$44,G67+1,F67)</f>
        <v>497.60416666666669</v>
      </c>
      <c r="J67" s="2" cm="1">
        <f t="array" ref="J67">INDEX($AS$5:$BD$44,G67+1,F67)</f>
        <v>307.625</v>
      </c>
      <c r="K67" s="2" cm="1">
        <f t="array" ref="K67">INDEX($BH$5:$BS$44,G67+1,F67)</f>
        <v>300.49166666666667</v>
      </c>
      <c r="L67" s="2" cm="1">
        <f t="array" ref="L67">INDEX($BW$5:$CH$44,G67+1,F67)</f>
        <v>653.5916666666667</v>
      </c>
    </row>
    <row r="68" spans="5:12" x14ac:dyDescent="0.25">
      <c r="E68" t="str">
        <f t="shared" ref="E68:E131" si="3">_xlfn.CONCAT(G68,"Y",F68,"M")</f>
        <v>5Y6M</v>
      </c>
      <c r="F68">
        <f t="shared" si="1"/>
        <v>6</v>
      </c>
      <c r="G68">
        <f t="shared" si="2"/>
        <v>5</v>
      </c>
      <c r="H68" s="4" cm="1">
        <f t="array" ref="H68">INDEX($O$5:$Z$44,G68+1,F68)</f>
        <v>501.98750000000001</v>
      </c>
      <c r="I68" s="2" cm="1">
        <f t="array" ref="I68">INDEX($AD$5:$AO$44,G68+1,F68)</f>
        <v>496.67500000000001</v>
      </c>
      <c r="J68" s="2" cm="1">
        <f t="array" ref="J68">INDEX($AS$5:$BD$44,G68+1,F68)</f>
        <v>307.05</v>
      </c>
      <c r="K68" s="2" cm="1">
        <f t="array" ref="K68">INDEX($BH$5:$BS$44,G68+1,F68)</f>
        <v>299.93000000000006</v>
      </c>
      <c r="L68" s="2" cm="1">
        <f t="array" ref="L68">INDEX($BW$5:$CH$44,G68+1,F68)</f>
        <v>652.37</v>
      </c>
    </row>
    <row r="69" spans="5:12" x14ac:dyDescent="0.25">
      <c r="E69" t="str">
        <f t="shared" si="3"/>
        <v>5Y7M</v>
      </c>
      <c r="F69">
        <f t="shared" si="1"/>
        <v>7</v>
      </c>
      <c r="G69">
        <f t="shared" si="2"/>
        <v>5</v>
      </c>
      <c r="H69" s="4" cm="1">
        <f t="array" ref="H69">INDEX($O$5:$Z$44,G69+1,F69)</f>
        <v>501.04791666666671</v>
      </c>
      <c r="I69" s="2" cm="1">
        <f t="array" ref="I69">INDEX($AD$5:$AO$44,G69+1,F69)</f>
        <v>495.74583333333334</v>
      </c>
      <c r="J69" s="2" cm="1">
        <f t="array" ref="J69">INDEX($AS$5:$BD$44,G69+1,F69)</f>
        <v>306.47500000000002</v>
      </c>
      <c r="K69" s="2" cm="1">
        <f t="array" ref="K69">INDEX($BH$5:$BS$44,G69+1,F69)</f>
        <v>299.36833333333334</v>
      </c>
      <c r="L69" s="2" cm="1">
        <f t="array" ref="L69">INDEX($BW$5:$CH$44,G69+1,F69)</f>
        <v>651.14833333333331</v>
      </c>
    </row>
    <row r="70" spans="5:12" x14ac:dyDescent="0.25">
      <c r="E70" t="str">
        <f t="shared" si="3"/>
        <v>5Y8M</v>
      </c>
      <c r="F70">
        <f t="shared" si="1"/>
        <v>8</v>
      </c>
      <c r="G70">
        <f t="shared" si="2"/>
        <v>5</v>
      </c>
      <c r="H70" s="4" cm="1">
        <f t="array" ref="H70">INDEX($O$5:$Z$44,G70+1,F70)</f>
        <v>500.10833333333329</v>
      </c>
      <c r="I70" s="2" cm="1">
        <f t="array" ref="I70">INDEX($AD$5:$AO$44,G70+1,F70)</f>
        <v>494.81666666666666</v>
      </c>
      <c r="J70" s="2" cm="1">
        <f t="array" ref="J70">INDEX($AS$5:$BD$44,G70+1,F70)</f>
        <v>305.89999999999998</v>
      </c>
      <c r="K70" s="2" cm="1">
        <f t="array" ref="K70">INDEX($BH$5:$BS$44,G70+1,F70)</f>
        <v>298.80666666666667</v>
      </c>
      <c r="L70" s="2" cm="1">
        <f t="array" ref="L70">INDEX($BW$5:$CH$44,G70+1,F70)</f>
        <v>649.92666666666662</v>
      </c>
    </row>
    <row r="71" spans="5:12" x14ac:dyDescent="0.25">
      <c r="E71" t="str">
        <f t="shared" si="3"/>
        <v>5Y9M</v>
      </c>
      <c r="F71">
        <f t="shared" si="1"/>
        <v>9</v>
      </c>
      <c r="G71">
        <f t="shared" si="2"/>
        <v>5</v>
      </c>
      <c r="H71" s="4" cm="1">
        <f t="array" ref="H71">INDEX($O$5:$Z$44,G71+1,F71)</f>
        <v>499.16874999999999</v>
      </c>
      <c r="I71" s="2" cm="1">
        <f t="array" ref="I71">INDEX($AD$5:$AO$44,G71+1,F71)</f>
        <v>493.88749999999999</v>
      </c>
      <c r="J71" s="2" cm="1">
        <f t="array" ref="J71">INDEX($AS$5:$BD$44,G71+1,F71)</f>
        <v>305.32499999999999</v>
      </c>
      <c r="K71" s="2" cm="1">
        <f t="array" ref="K71">INDEX($BH$5:$BS$44,G71+1,F71)</f>
        <v>298.245</v>
      </c>
      <c r="L71" s="2" cm="1">
        <f t="array" ref="L71">INDEX($BW$5:$CH$44,G71+1,F71)</f>
        <v>648.70499999999993</v>
      </c>
    </row>
    <row r="72" spans="5:12" x14ac:dyDescent="0.25">
      <c r="E72" t="str">
        <f t="shared" si="3"/>
        <v>5Y10M</v>
      </c>
      <c r="F72">
        <f t="shared" si="1"/>
        <v>10</v>
      </c>
      <c r="G72">
        <f t="shared" si="2"/>
        <v>5</v>
      </c>
      <c r="H72" s="4" cm="1">
        <f t="array" ref="H72">INDEX($O$5:$Z$44,G72+1,F72)</f>
        <v>498.22916666666663</v>
      </c>
      <c r="I72" s="2" cm="1">
        <f t="array" ref="I72">INDEX($AD$5:$AO$44,G72+1,F72)</f>
        <v>492.95833333333331</v>
      </c>
      <c r="J72" s="2" cm="1">
        <f t="array" ref="J72">INDEX($AS$5:$BD$44,G72+1,F72)</f>
        <v>304.75</v>
      </c>
      <c r="K72" s="2" cm="1">
        <f t="array" ref="K72">INDEX($BH$5:$BS$44,G72+1,F72)</f>
        <v>297.68333333333334</v>
      </c>
      <c r="L72" s="2" cm="1">
        <f t="array" ref="L72">INDEX($BW$5:$CH$44,G72+1,F72)</f>
        <v>647.48333333333335</v>
      </c>
    </row>
    <row r="73" spans="5:12" x14ac:dyDescent="0.25">
      <c r="E73" t="str">
        <f t="shared" si="3"/>
        <v>5Y11M</v>
      </c>
      <c r="F73">
        <f t="shared" si="1"/>
        <v>11</v>
      </c>
      <c r="G73">
        <f t="shared" si="2"/>
        <v>5</v>
      </c>
      <c r="H73" s="4" cm="1">
        <f t="array" ref="H73">INDEX($O$5:$Z$44,G73+1,F73)</f>
        <v>497.28958333333333</v>
      </c>
      <c r="I73" s="2" cm="1">
        <f t="array" ref="I73">INDEX($AD$5:$AO$44,G73+1,F73)</f>
        <v>492.02916666666664</v>
      </c>
      <c r="J73" s="2" cm="1">
        <f t="array" ref="J73">INDEX($AS$5:$BD$44,G73+1,F73)</f>
        <v>304.17499999999995</v>
      </c>
      <c r="K73" s="2" cm="1">
        <f t="array" ref="K73">INDEX($BH$5:$BS$44,G73+1,F73)</f>
        <v>297.12166666666667</v>
      </c>
      <c r="L73" s="2" cm="1">
        <f t="array" ref="L73">INDEX($BW$5:$CH$44,G73+1,F73)</f>
        <v>646.26166666666666</v>
      </c>
    </row>
    <row r="74" spans="5:12" x14ac:dyDescent="0.25">
      <c r="E74" t="str">
        <f t="shared" si="3"/>
        <v>5Y12M</v>
      </c>
      <c r="F74">
        <f t="shared" si="1"/>
        <v>12</v>
      </c>
      <c r="G74">
        <f t="shared" si="2"/>
        <v>5</v>
      </c>
      <c r="H74" s="4" cm="1">
        <f t="array" ref="H74">INDEX($O$5:$Z$44,G74+1,F74)</f>
        <v>496.34999999999997</v>
      </c>
      <c r="I74" s="2" cm="1">
        <f t="array" ref="I74">INDEX($AD$5:$AO$44,G74+1,F74)</f>
        <v>491.09999999999997</v>
      </c>
      <c r="J74" s="2" cm="1">
        <f t="array" ref="J74">INDEX($AS$5:$BD$44,G74+1,F74)</f>
        <v>303.60000000000002</v>
      </c>
      <c r="K74" s="2" cm="1">
        <f t="array" ref="K74">INDEX($BH$5:$BS$44,G74+1,F74)</f>
        <v>296.56000000000006</v>
      </c>
      <c r="L74" s="2" cm="1">
        <f t="array" ref="L74">INDEX($BW$5:$CH$44,G74+1,F74)</f>
        <v>645.04</v>
      </c>
    </row>
    <row r="75" spans="5:12" x14ac:dyDescent="0.25">
      <c r="E75" t="str">
        <f t="shared" si="3"/>
        <v>6Y1M</v>
      </c>
      <c r="F75">
        <f t="shared" si="1"/>
        <v>1</v>
      </c>
      <c r="G75">
        <f t="shared" si="2"/>
        <v>6</v>
      </c>
      <c r="H75" s="4" cm="1">
        <f t="array" ref="H75">INDEX($O$5:$Z$44,G75+1,F75)</f>
        <v>495.41041666666666</v>
      </c>
      <c r="I75" s="2" cm="1">
        <f t="array" ref="I75">INDEX($AD$5:$AO$44,G75+1,F75)</f>
        <v>490.17083333333335</v>
      </c>
      <c r="J75" s="2" cm="1">
        <f t="array" ref="J75">INDEX($AS$5:$BD$44,G75+1,F75)</f>
        <v>303.02499999999998</v>
      </c>
      <c r="K75" s="2" cm="1">
        <f t="array" ref="K75">INDEX($BH$5:$BS$44,G75+1,F75)</f>
        <v>295.99833333333333</v>
      </c>
      <c r="L75" s="2" cm="1">
        <f t="array" ref="L75">INDEX($BW$5:$CH$44,G75+1,F75)</f>
        <v>643.81833333333338</v>
      </c>
    </row>
    <row r="76" spans="5:12" x14ac:dyDescent="0.25">
      <c r="E76" t="str">
        <f t="shared" si="3"/>
        <v>6Y2M</v>
      </c>
      <c r="F76">
        <f t="shared" si="1"/>
        <v>2</v>
      </c>
      <c r="G76">
        <f t="shared" si="2"/>
        <v>6</v>
      </c>
      <c r="H76" s="4" cm="1">
        <f t="array" ref="H76">INDEX($O$5:$Z$44,G76+1,F76)</f>
        <v>494.4708333333333</v>
      </c>
      <c r="I76" s="2" cm="1">
        <f t="array" ref="I76">INDEX($AD$5:$AO$44,G76+1,F76)</f>
        <v>489.24166666666667</v>
      </c>
      <c r="J76" s="2" cm="1">
        <f t="array" ref="J76">INDEX($AS$5:$BD$44,G76+1,F76)</f>
        <v>302.45</v>
      </c>
      <c r="K76" s="2" cm="1">
        <f t="array" ref="K76">INDEX($BH$5:$BS$44,G76+1,F76)</f>
        <v>295.43666666666672</v>
      </c>
      <c r="L76" s="2" cm="1">
        <f t="array" ref="L76">INDEX($BW$5:$CH$44,G76+1,F76)</f>
        <v>642.59666666666658</v>
      </c>
    </row>
    <row r="77" spans="5:12" x14ac:dyDescent="0.25">
      <c r="E77" t="str">
        <f t="shared" si="3"/>
        <v>6Y3M</v>
      </c>
      <c r="F77">
        <f t="shared" si="1"/>
        <v>3</v>
      </c>
      <c r="G77">
        <f t="shared" si="2"/>
        <v>6</v>
      </c>
      <c r="H77" s="4" cm="1">
        <f t="array" ref="H77">INDEX($O$5:$Z$44,G77+1,F77)</f>
        <v>493.53125</v>
      </c>
      <c r="I77" s="2" cm="1">
        <f t="array" ref="I77">INDEX($AD$5:$AO$44,G77+1,F77)</f>
        <v>488.3125</v>
      </c>
      <c r="J77" s="2" cm="1">
        <f t="array" ref="J77">INDEX($AS$5:$BD$44,G77+1,F77)</f>
        <v>301.875</v>
      </c>
      <c r="K77" s="2" cm="1">
        <f t="array" ref="K77">INDEX($BH$5:$BS$44,G77+1,F77)</f>
        <v>294.875</v>
      </c>
      <c r="L77" s="2" cm="1">
        <f t="array" ref="L77">INDEX($BW$5:$CH$44,G77+1,F77)</f>
        <v>641.375</v>
      </c>
    </row>
    <row r="78" spans="5:12" x14ac:dyDescent="0.25">
      <c r="E78" t="str">
        <f t="shared" si="3"/>
        <v>6Y4M</v>
      </c>
      <c r="F78">
        <f t="shared" si="1"/>
        <v>4</v>
      </c>
      <c r="G78">
        <f t="shared" si="2"/>
        <v>6</v>
      </c>
      <c r="H78" s="4" cm="1">
        <f t="array" ref="H78">INDEX($O$5:$Z$44,G78+1,F78)</f>
        <v>492.5916666666667</v>
      </c>
      <c r="I78" s="2" cm="1">
        <f t="array" ref="I78">INDEX($AD$5:$AO$44,G78+1,F78)</f>
        <v>487.38333333333333</v>
      </c>
      <c r="J78" s="2" cm="1">
        <f t="array" ref="J78">INDEX($AS$5:$BD$44,G78+1,F78)</f>
        <v>301.3</v>
      </c>
      <c r="K78" s="2" cm="1">
        <f t="array" ref="K78">INDEX($BH$5:$BS$44,G78+1,F78)</f>
        <v>294.31333333333339</v>
      </c>
      <c r="L78" s="2" cm="1">
        <f t="array" ref="L78">INDEX($BW$5:$CH$44,G78+1,F78)</f>
        <v>640.15333333333342</v>
      </c>
    </row>
    <row r="79" spans="5:12" x14ac:dyDescent="0.25">
      <c r="E79" t="str">
        <f t="shared" si="3"/>
        <v>6Y5M</v>
      </c>
      <c r="F79">
        <f t="shared" si="1"/>
        <v>5</v>
      </c>
      <c r="G79">
        <f t="shared" si="2"/>
        <v>6</v>
      </c>
      <c r="H79" s="4" cm="1">
        <f t="array" ref="H79">INDEX($O$5:$Z$44,G79+1,F79)</f>
        <v>491.65208333333334</v>
      </c>
      <c r="I79" s="2" cm="1">
        <f t="array" ref="I79">INDEX($AD$5:$AO$44,G79+1,F79)</f>
        <v>486.45416666666665</v>
      </c>
      <c r="J79" s="2" cm="1">
        <f t="array" ref="J79">INDEX($AS$5:$BD$44,G79+1,F79)</f>
        <v>300.72500000000002</v>
      </c>
      <c r="K79" s="2" cm="1">
        <f t="array" ref="K79">INDEX($BH$5:$BS$44,G79+1,F79)</f>
        <v>293.75166666666667</v>
      </c>
      <c r="L79" s="2" cm="1">
        <f t="array" ref="L79">INDEX($BW$5:$CH$44,G79+1,F79)</f>
        <v>638.93166666666662</v>
      </c>
    </row>
    <row r="80" spans="5:12" x14ac:dyDescent="0.25">
      <c r="E80" t="str">
        <f t="shared" si="3"/>
        <v>6Y6M</v>
      </c>
      <c r="F80">
        <f t="shared" ref="F80:F143" si="4">F68</f>
        <v>6</v>
      </c>
      <c r="G80">
        <f t="shared" ref="G80:G143" si="5">G68+1</f>
        <v>6</v>
      </c>
      <c r="H80" s="4" cm="1">
        <f t="array" ref="H80">INDEX($O$5:$Z$44,G80+1,F80)</f>
        <v>490.71250000000003</v>
      </c>
      <c r="I80" s="2" cm="1">
        <f t="array" ref="I80">INDEX($AD$5:$AO$44,G80+1,F80)</f>
        <v>485.52500000000003</v>
      </c>
      <c r="J80" s="2" cm="1">
        <f t="array" ref="J80">INDEX($AS$5:$BD$44,G80+1,F80)</f>
        <v>300.14999999999998</v>
      </c>
      <c r="K80" s="2" cm="1">
        <f t="array" ref="K80">INDEX($BH$5:$BS$44,G80+1,F80)</f>
        <v>293.19000000000005</v>
      </c>
      <c r="L80" s="2" cm="1">
        <f t="array" ref="L80">INDEX($BW$5:$CH$44,G80+1,F80)</f>
        <v>637.71</v>
      </c>
    </row>
    <row r="81" spans="5:12" x14ac:dyDescent="0.25">
      <c r="E81" t="str">
        <f t="shared" si="3"/>
        <v>6Y7M</v>
      </c>
      <c r="F81">
        <f t="shared" si="4"/>
        <v>7</v>
      </c>
      <c r="G81">
        <f t="shared" si="5"/>
        <v>6</v>
      </c>
      <c r="H81" s="4" cm="1">
        <f t="array" ref="H81">INDEX($O$5:$Z$44,G81+1,F81)</f>
        <v>489.77291666666667</v>
      </c>
      <c r="I81" s="2" cm="1">
        <f t="array" ref="I81">INDEX($AD$5:$AO$44,G81+1,F81)</f>
        <v>484.59583333333336</v>
      </c>
      <c r="J81" s="2" cm="1">
        <f t="array" ref="J81">INDEX($AS$5:$BD$44,G81+1,F81)</f>
        <v>299.57500000000005</v>
      </c>
      <c r="K81" s="2" cm="1">
        <f t="array" ref="K81">INDEX($BH$5:$BS$44,G81+1,F81)</f>
        <v>292.62833333333333</v>
      </c>
      <c r="L81" s="2" cm="1">
        <f t="array" ref="L81">INDEX($BW$5:$CH$44,G81+1,F81)</f>
        <v>636.48833333333334</v>
      </c>
    </row>
    <row r="82" spans="5:12" x14ac:dyDescent="0.25">
      <c r="E82" t="str">
        <f t="shared" si="3"/>
        <v>6Y8M</v>
      </c>
      <c r="F82">
        <f t="shared" si="4"/>
        <v>8</v>
      </c>
      <c r="G82">
        <f t="shared" si="5"/>
        <v>6</v>
      </c>
      <c r="H82" s="4" cm="1">
        <f t="array" ref="H82">INDEX($O$5:$Z$44,G82+1,F82)</f>
        <v>488.83333333333337</v>
      </c>
      <c r="I82" s="2" cm="1">
        <f t="array" ref="I82">INDEX($AD$5:$AO$44,G82+1,F82)</f>
        <v>483.66666666666669</v>
      </c>
      <c r="J82" s="2" cm="1">
        <f t="array" ref="J82">INDEX($AS$5:$BD$44,G82+1,F82)</f>
        <v>299</v>
      </c>
      <c r="K82" s="2" cm="1">
        <f t="array" ref="K82">INDEX($BH$5:$BS$44,G82+1,F82)</f>
        <v>292.06666666666672</v>
      </c>
      <c r="L82" s="2" cm="1">
        <f t="array" ref="L82">INDEX($BW$5:$CH$44,G82+1,F82)</f>
        <v>635.26666666666665</v>
      </c>
    </row>
    <row r="83" spans="5:12" x14ac:dyDescent="0.25">
      <c r="E83" t="str">
        <f t="shared" si="3"/>
        <v>6Y9M</v>
      </c>
      <c r="F83">
        <f t="shared" si="4"/>
        <v>9</v>
      </c>
      <c r="G83">
        <f t="shared" si="5"/>
        <v>6</v>
      </c>
      <c r="H83" s="4" cm="1">
        <f t="array" ref="H83">INDEX($O$5:$Z$44,G83+1,F83)</f>
        <v>487.89375000000001</v>
      </c>
      <c r="I83" s="2" cm="1">
        <f t="array" ref="I83">INDEX($AD$5:$AO$44,G83+1,F83)</f>
        <v>482.73750000000001</v>
      </c>
      <c r="J83" s="2" cm="1">
        <f t="array" ref="J83">INDEX($AS$5:$BD$44,G83+1,F83)</f>
        <v>298.42500000000001</v>
      </c>
      <c r="K83" s="2" cm="1">
        <f t="array" ref="K83">INDEX($BH$5:$BS$44,G83+1,F83)</f>
        <v>291.505</v>
      </c>
      <c r="L83" s="2" cm="1">
        <f t="array" ref="L83">INDEX($BW$5:$CH$44,G83+1,F83)</f>
        <v>634.04500000000007</v>
      </c>
    </row>
    <row r="84" spans="5:12" x14ac:dyDescent="0.25">
      <c r="E84" t="str">
        <f t="shared" si="3"/>
        <v>6Y10M</v>
      </c>
      <c r="F84">
        <f t="shared" si="4"/>
        <v>10</v>
      </c>
      <c r="G84">
        <f t="shared" si="5"/>
        <v>6</v>
      </c>
      <c r="H84" s="4" cm="1">
        <f t="array" ref="H84">INDEX($O$5:$Z$44,G84+1,F84)</f>
        <v>486.95416666666671</v>
      </c>
      <c r="I84" s="2" cm="1">
        <f t="array" ref="I84">INDEX($AD$5:$AO$44,G84+1,F84)</f>
        <v>481.80833333333334</v>
      </c>
      <c r="J84" s="2" cm="1">
        <f t="array" ref="J84">INDEX($AS$5:$BD$44,G84+1,F84)</f>
        <v>297.85000000000002</v>
      </c>
      <c r="K84" s="2" cm="1">
        <f t="array" ref="K84">INDEX($BH$5:$BS$44,G84+1,F84)</f>
        <v>290.94333333333338</v>
      </c>
      <c r="L84" s="2" cm="1">
        <f t="array" ref="L84">INDEX($BW$5:$CH$44,G84+1,F84)</f>
        <v>632.82333333333338</v>
      </c>
    </row>
    <row r="85" spans="5:12" x14ac:dyDescent="0.25">
      <c r="E85" t="str">
        <f t="shared" si="3"/>
        <v>6Y11M</v>
      </c>
      <c r="F85">
        <f t="shared" si="4"/>
        <v>11</v>
      </c>
      <c r="G85">
        <f t="shared" si="5"/>
        <v>6</v>
      </c>
      <c r="H85" s="4" cm="1">
        <f t="array" ref="H85">INDEX($O$5:$Z$44,G85+1,F85)</f>
        <v>486.01458333333329</v>
      </c>
      <c r="I85" s="2" cm="1">
        <f t="array" ref="I85">INDEX($AD$5:$AO$44,G85+1,F85)</f>
        <v>480.87916666666666</v>
      </c>
      <c r="J85" s="2" cm="1">
        <f t="array" ref="J85">INDEX($AS$5:$BD$44,G85+1,F85)</f>
        <v>297.27499999999998</v>
      </c>
      <c r="K85" s="2" cm="1">
        <f t="array" ref="K85">INDEX($BH$5:$BS$44,G85+1,F85)</f>
        <v>290.38166666666666</v>
      </c>
      <c r="L85" s="2" cm="1">
        <f t="array" ref="L85">INDEX($BW$5:$CH$44,G85+1,F85)</f>
        <v>631.60166666666669</v>
      </c>
    </row>
    <row r="86" spans="5:12" x14ac:dyDescent="0.25">
      <c r="E86" t="str">
        <f t="shared" si="3"/>
        <v>6Y12M</v>
      </c>
      <c r="F86">
        <f t="shared" si="4"/>
        <v>12</v>
      </c>
      <c r="G86">
        <f t="shared" si="5"/>
        <v>6</v>
      </c>
      <c r="H86" s="4" cm="1">
        <f t="array" ref="H86">INDEX($O$5:$Z$44,G86+1,F86)</f>
        <v>485.07499999999999</v>
      </c>
      <c r="I86" s="2" cm="1">
        <f t="array" ref="I86">INDEX($AD$5:$AO$44,G86+1,F86)</f>
        <v>479.95</v>
      </c>
      <c r="J86" s="2" cm="1">
        <f t="array" ref="J86">INDEX($AS$5:$BD$44,G86+1,F86)</f>
        <v>296.7</v>
      </c>
      <c r="K86" s="2" cm="1">
        <f t="array" ref="K86">INDEX($BH$5:$BS$44,G86+1,F86)</f>
        <v>289.82000000000005</v>
      </c>
      <c r="L86" s="2" cm="1">
        <f t="array" ref="L86">INDEX($BW$5:$CH$44,G86+1,F86)</f>
        <v>630.38</v>
      </c>
    </row>
    <row r="87" spans="5:12" x14ac:dyDescent="0.25">
      <c r="E87" t="str">
        <f t="shared" si="3"/>
        <v>7Y1M</v>
      </c>
      <c r="F87">
        <f t="shared" si="4"/>
        <v>1</v>
      </c>
      <c r="G87">
        <f t="shared" si="5"/>
        <v>7</v>
      </c>
      <c r="H87" s="4" cm="1">
        <f t="array" ref="H87">INDEX($O$5:$Z$44,G87+1,F87)</f>
        <v>484.13541666666663</v>
      </c>
      <c r="I87" s="2" cm="1">
        <f t="array" ref="I87">INDEX($AD$5:$AO$44,G87+1,F87)</f>
        <v>479.02083333333331</v>
      </c>
      <c r="J87" s="2" cm="1">
        <f t="array" ref="J87">INDEX($AS$5:$BD$44,G87+1,F87)</f>
        <v>296.125</v>
      </c>
      <c r="K87" s="2" cm="1">
        <f t="array" ref="K87">INDEX($BH$5:$BS$44,G87+1,F87)</f>
        <v>289.25833333333333</v>
      </c>
      <c r="L87" s="2" cm="1">
        <f t="array" ref="L87">INDEX($BW$5:$CH$44,G87+1,F87)</f>
        <v>629.1583333333333</v>
      </c>
    </row>
    <row r="88" spans="5:12" x14ac:dyDescent="0.25">
      <c r="E88" t="str">
        <f t="shared" si="3"/>
        <v>7Y2M</v>
      </c>
      <c r="F88">
        <f t="shared" si="4"/>
        <v>2</v>
      </c>
      <c r="G88">
        <f t="shared" si="5"/>
        <v>7</v>
      </c>
      <c r="H88" s="4" cm="1">
        <f t="array" ref="H88">INDEX($O$5:$Z$44,G88+1,F88)</f>
        <v>483.19583333333333</v>
      </c>
      <c r="I88" s="2" cm="1">
        <f t="array" ref="I88">INDEX($AD$5:$AO$44,G88+1,F88)</f>
        <v>478.09166666666664</v>
      </c>
      <c r="J88" s="2" cm="1">
        <f t="array" ref="J88">INDEX($AS$5:$BD$44,G88+1,F88)</f>
        <v>295.54999999999995</v>
      </c>
      <c r="K88" s="2" cm="1">
        <f t="array" ref="K88">INDEX($BH$5:$BS$44,G88+1,F88)</f>
        <v>288.69666666666672</v>
      </c>
      <c r="L88" s="2" cm="1">
        <f t="array" ref="L88">INDEX($BW$5:$CH$44,G88+1,F88)</f>
        <v>627.93666666666672</v>
      </c>
    </row>
    <row r="89" spans="5:12" x14ac:dyDescent="0.25">
      <c r="E89" t="str">
        <f t="shared" si="3"/>
        <v>7Y3M</v>
      </c>
      <c r="F89">
        <f t="shared" si="4"/>
        <v>3</v>
      </c>
      <c r="G89">
        <f t="shared" si="5"/>
        <v>7</v>
      </c>
      <c r="H89" s="4" cm="1">
        <f t="array" ref="H89">INDEX($O$5:$Z$44,G89+1,F89)</f>
        <v>482.25624999999997</v>
      </c>
      <c r="I89" s="2" cm="1">
        <f t="array" ref="I89">INDEX($AD$5:$AO$44,G89+1,F89)</f>
        <v>477.16249999999997</v>
      </c>
      <c r="J89" s="2" cm="1">
        <f t="array" ref="J89">INDEX($AS$5:$BD$44,G89+1,F89)</f>
        <v>294.97500000000002</v>
      </c>
      <c r="K89" s="2" cm="1">
        <f t="array" ref="K89">INDEX($BH$5:$BS$44,G89+1,F89)</f>
        <v>288.13499999999999</v>
      </c>
      <c r="L89" s="2" cm="1">
        <f t="array" ref="L89">INDEX($BW$5:$CH$44,G89+1,F89)</f>
        <v>626.71499999999992</v>
      </c>
    </row>
    <row r="90" spans="5:12" x14ac:dyDescent="0.25">
      <c r="E90" t="str">
        <f t="shared" si="3"/>
        <v>7Y4M</v>
      </c>
      <c r="F90">
        <f t="shared" si="4"/>
        <v>4</v>
      </c>
      <c r="G90">
        <f t="shared" si="5"/>
        <v>7</v>
      </c>
      <c r="H90" s="4" cm="1">
        <f t="array" ref="H90">INDEX($O$5:$Z$44,G90+1,F90)</f>
        <v>481.31666666666666</v>
      </c>
      <c r="I90" s="2" cm="1">
        <f t="array" ref="I90">INDEX($AD$5:$AO$44,G90+1,F90)</f>
        <v>476.23333333333335</v>
      </c>
      <c r="J90" s="2" cm="1">
        <f t="array" ref="J90">INDEX($AS$5:$BD$44,G90+1,F90)</f>
        <v>294.39999999999998</v>
      </c>
      <c r="K90" s="2" cm="1">
        <f t="array" ref="K90">INDEX($BH$5:$BS$44,G90+1,F90)</f>
        <v>287.57333333333338</v>
      </c>
      <c r="L90" s="2" cm="1">
        <f t="array" ref="L90">INDEX($BW$5:$CH$44,G90+1,F90)</f>
        <v>625.49333333333334</v>
      </c>
    </row>
    <row r="91" spans="5:12" x14ac:dyDescent="0.25">
      <c r="E91" t="str">
        <f t="shared" si="3"/>
        <v>7Y5M</v>
      </c>
      <c r="F91">
        <f t="shared" si="4"/>
        <v>5</v>
      </c>
      <c r="G91">
        <f t="shared" si="5"/>
        <v>7</v>
      </c>
      <c r="H91" s="4" cm="1">
        <f t="array" ref="H91">INDEX($O$5:$Z$44,G91+1,F91)</f>
        <v>480.3770833333333</v>
      </c>
      <c r="I91" s="2" cm="1">
        <f t="array" ref="I91">INDEX($AD$5:$AO$44,G91+1,F91)</f>
        <v>475.30416666666667</v>
      </c>
      <c r="J91" s="2" cm="1">
        <f t="array" ref="J91">INDEX($AS$5:$BD$44,G91+1,F91)</f>
        <v>293.82499999999999</v>
      </c>
      <c r="K91" s="2" cm="1">
        <f t="array" ref="K91">INDEX($BH$5:$BS$44,G91+1,F91)</f>
        <v>287.01166666666666</v>
      </c>
      <c r="L91" s="2" cm="1">
        <f t="array" ref="L91">INDEX($BW$5:$CH$44,G91+1,F91)</f>
        <v>624.27166666666676</v>
      </c>
    </row>
    <row r="92" spans="5:12" x14ac:dyDescent="0.25">
      <c r="E92" t="str">
        <f t="shared" si="3"/>
        <v>7Y6M</v>
      </c>
      <c r="F92">
        <f t="shared" si="4"/>
        <v>6</v>
      </c>
      <c r="G92">
        <f t="shared" si="5"/>
        <v>7</v>
      </c>
      <c r="H92" s="4" cm="1">
        <f t="array" ref="H92">INDEX($O$5:$Z$44,G92+1,F92)</f>
        <v>479.4375</v>
      </c>
      <c r="I92" s="2" cm="1">
        <f t="array" ref="I92">INDEX($AD$5:$AO$44,G92+1,F92)</f>
        <v>474.375</v>
      </c>
      <c r="J92" s="2" cm="1">
        <f t="array" ref="J92">INDEX($AS$5:$BD$44,G92+1,F92)</f>
        <v>293.25</v>
      </c>
      <c r="K92" s="2" cm="1">
        <f t="array" ref="K92">INDEX($BH$5:$BS$44,G92+1,F92)</f>
        <v>286.45000000000005</v>
      </c>
      <c r="L92" s="2" cm="1">
        <f t="array" ref="L92">INDEX($BW$5:$CH$44,G92+1,F92)</f>
        <v>623.04999999999995</v>
      </c>
    </row>
    <row r="93" spans="5:12" x14ac:dyDescent="0.25">
      <c r="E93" t="str">
        <f t="shared" si="3"/>
        <v>7Y7M</v>
      </c>
      <c r="F93">
        <f t="shared" si="4"/>
        <v>7</v>
      </c>
      <c r="G93">
        <f t="shared" si="5"/>
        <v>7</v>
      </c>
      <c r="H93" s="4" cm="1">
        <f t="array" ref="H93">INDEX($O$5:$Z$44,G93+1,F93)</f>
        <v>478.4979166666667</v>
      </c>
      <c r="I93" s="2" cm="1">
        <f t="array" ref="I93">INDEX($AD$5:$AO$44,G93+1,F93)</f>
        <v>473.44583333333333</v>
      </c>
      <c r="J93" s="2" cm="1">
        <f t="array" ref="J93">INDEX($AS$5:$BD$44,G93+1,F93)</f>
        <v>292.67500000000001</v>
      </c>
      <c r="K93" s="2" cm="1">
        <f t="array" ref="K93">INDEX($BH$5:$BS$44,G93+1,F93)</f>
        <v>285.88833333333332</v>
      </c>
      <c r="L93" s="2" cm="1">
        <f t="array" ref="L93">INDEX($BW$5:$CH$44,G93+1,F93)</f>
        <v>621.82833333333338</v>
      </c>
    </row>
    <row r="94" spans="5:12" x14ac:dyDescent="0.25">
      <c r="E94" t="str">
        <f t="shared" si="3"/>
        <v>7Y8M</v>
      </c>
      <c r="F94">
        <f t="shared" si="4"/>
        <v>8</v>
      </c>
      <c r="G94">
        <f t="shared" si="5"/>
        <v>7</v>
      </c>
      <c r="H94" s="4" cm="1">
        <f t="array" ref="H94">INDEX($O$5:$Z$44,G94+1,F94)</f>
        <v>477.55833333333334</v>
      </c>
      <c r="I94" s="2" cm="1">
        <f t="array" ref="I94">INDEX($AD$5:$AO$44,G94+1,F94)</f>
        <v>472.51666666666665</v>
      </c>
      <c r="J94" s="2" cm="1">
        <f t="array" ref="J94">INDEX($AS$5:$BD$44,G94+1,F94)</f>
        <v>292.10000000000002</v>
      </c>
      <c r="K94" s="2" cm="1">
        <f t="array" ref="K94">INDEX($BH$5:$BS$44,G94+1,F94)</f>
        <v>285.32666666666671</v>
      </c>
      <c r="L94" s="2" cm="1">
        <f t="array" ref="L94">INDEX($BW$5:$CH$44,G94+1,F94)</f>
        <v>620.60666666666668</v>
      </c>
    </row>
    <row r="95" spans="5:12" x14ac:dyDescent="0.25">
      <c r="E95" t="str">
        <f t="shared" si="3"/>
        <v>7Y9M</v>
      </c>
      <c r="F95">
        <f t="shared" si="4"/>
        <v>9</v>
      </c>
      <c r="G95">
        <f t="shared" si="5"/>
        <v>7</v>
      </c>
      <c r="H95" s="4" cm="1">
        <f t="array" ref="H95">INDEX($O$5:$Z$44,G95+1,F95)</f>
        <v>476.61875000000003</v>
      </c>
      <c r="I95" s="2" cm="1">
        <f t="array" ref="I95">INDEX($AD$5:$AO$44,G95+1,F95)</f>
        <v>471.58750000000003</v>
      </c>
      <c r="J95" s="2" cm="1">
        <f t="array" ref="J95">INDEX($AS$5:$BD$44,G95+1,F95)</f>
        <v>291.52499999999998</v>
      </c>
      <c r="K95" s="2" cm="1">
        <f t="array" ref="K95">INDEX($BH$5:$BS$44,G95+1,F95)</f>
        <v>284.76500000000004</v>
      </c>
      <c r="L95" s="2" cm="1">
        <f t="array" ref="L95">INDEX($BW$5:$CH$44,G95+1,F95)</f>
        <v>619.38499999999999</v>
      </c>
    </row>
    <row r="96" spans="5:12" x14ac:dyDescent="0.25">
      <c r="E96" t="str">
        <f t="shared" si="3"/>
        <v>7Y10M</v>
      </c>
      <c r="F96">
        <f t="shared" si="4"/>
        <v>10</v>
      </c>
      <c r="G96">
        <f t="shared" si="5"/>
        <v>7</v>
      </c>
      <c r="H96" s="4" cm="1">
        <f t="array" ref="H96">INDEX($O$5:$Z$44,G96+1,F96)</f>
        <v>475.67916666666667</v>
      </c>
      <c r="I96" s="2" cm="1">
        <f t="array" ref="I96">INDEX($AD$5:$AO$44,G96+1,F96)</f>
        <v>470.65833333333336</v>
      </c>
      <c r="J96" s="2" cm="1">
        <f t="array" ref="J96">INDEX($AS$5:$BD$44,G96+1,F96)</f>
        <v>290.95000000000005</v>
      </c>
      <c r="K96" s="2" cm="1">
        <f t="array" ref="K96">INDEX($BH$5:$BS$44,G96+1,F96)</f>
        <v>284.20333333333338</v>
      </c>
      <c r="L96" s="2" cm="1">
        <f t="array" ref="L96">INDEX($BW$5:$CH$44,G96+1,F96)</f>
        <v>618.1633333333333</v>
      </c>
    </row>
    <row r="97" spans="5:12" x14ac:dyDescent="0.25">
      <c r="E97" t="str">
        <f t="shared" si="3"/>
        <v>7Y11M</v>
      </c>
      <c r="F97">
        <f t="shared" si="4"/>
        <v>11</v>
      </c>
      <c r="G97">
        <f t="shared" si="5"/>
        <v>7</v>
      </c>
      <c r="H97" s="4" cm="1">
        <f t="array" ref="H97">INDEX($O$5:$Z$44,G97+1,F97)</f>
        <v>474.73958333333337</v>
      </c>
      <c r="I97" s="2" cm="1">
        <f t="array" ref="I97">INDEX($AD$5:$AO$44,G97+1,F97)</f>
        <v>469.72916666666669</v>
      </c>
      <c r="J97" s="2" cm="1">
        <f t="array" ref="J97">INDEX($AS$5:$BD$44,G97+1,F97)</f>
        <v>290.375</v>
      </c>
      <c r="K97" s="2" cm="1">
        <f t="array" ref="K97">INDEX($BH$5:$BS$44,G97+1,F97)</f>
        <v>283.64166666666671</v>
      </c>
      <c r="L97" s="2" cm="1">
        <f t="array" ref="L97">INDEX($BW$5:$CH$44,G97+1,F97)</f>
        <v>616.94166666666661</v>
      </c>
    </row>
    <row r="98" spans="5:12" x14ac:dyDescent="0.25">
      <c r="E98" t="str">
        <f t="shared" si="3"/>
        <v>7Y12M</v>
      </c>
      <c r="F98">
        <f t="shared" si="4"/>
        <v>12</v>
      </c>
      <c r="G98">
        <f t="shared" si="5"/>
        <v>7</v>
      </c>
      <c r="H98" s="4" cm="1">
        <f t="array" ref="H98">INDEX($O$5:$Z$44,G98+1,F98)</f>
        <v>473.8</v>
      </c>
      <c r="I98" s="2" cm="1">
        <f t="array" ref="I98">INDEX($AD$5:$AO$44,G98+1,F98)</f>
        <v>468.8</v>
      </c>
      <c r="J98" s="2" cm="1">
        <f t="array" ref="J98">INDEX($AS$5:$BD$44,G98+1,F98)</f>
        <v>289.8</v>
      </c>
      <c r="K98" s="2" cm="1">
        <f t="array" ref="K98">INDEX($BH$5:$BS$44,G98+1,F98)</f>
        <v>283.08000000000004</v>
      </c>
      <c r="L98" s="2" cm="1">
        <f t="array" ref="L98">INDEX($BW$5:$CH$44,G98+1,F98)</f>
        <v>615.72</v>
      </c>
    </row>
    <row r="99" spans="5:12" x14ac:dyDescent="0.25">
      <c r="E99" t="str">
        <f t="shared" si="3"/>
        <v>8Y1M</v>
      </c>
      <c r="F99">
        <f t="shared" si="4"/>
        <v>1</v>
      </c>
      <c r="G99">
        <f t="shared" si="5"/>
        <v>8</v>
      </c>
      <c r="H99" s="4" cm="1">
        <f t="array" ref="H99">INDEX($O$5:$Z$44,G99+1,F99)</f>
        <v>472.86041666666671</v>
      </c>
      <c r="I99" s="2" cm="1">
        <f t="array" ref="I99">INDEX($AD$5:$AO$44,G99+1,F99)</f>
        <v>467.87083333333334</v>
      </c>
      <c r="J99" s="2" cm="1">
        <f t="array" ref="J99">INDEX($AS$5:$BD$44,G99+1,F99)</f>
        <v>289.22500000000002</v>
      </c>
      <c r="K99" s="2" cm="1">
        <f t="array" ref="K99">INDEX($BH$5:$BS$44,G99+1,F99)</f>
        <v>282.51833333333337</v>
      </c>
      <c r="L99" s="2" cm="1">
        <f t="array" ref="L99">INDEX($BW$5:$CH$44,G99+1,F99)</f>
        <v>614.49833333333333</v>
      </c>
    </row>
    <row r="100" spans="5:12" x14ac:dyDescent="0.25">
      <c r="E100" t="str">
        <f t="shared" si="3"/>
        <v>8Y2M</v>
      </c>
      <c r="F100">
        <f t="shared" si="4"/>
        <v>2</v>
      </c>
      <c r="G100">
        <f t="shared" si="5"/>
        <v>8</v>
      </c>
      <c r="H100" s="4" cm="1">
        <f t="array" ref="H100">INDEX($O$5:$Z$44,G100+1,F100)</f>
        <v>471.92083333333329</v>
      </c>
      <c r="I100" s="2" cm="1">
        <f t="array" ref="I100">INDEX($AD$5:$AO$44,G100+1,F100)</f>
        <v>466.94166666666666</v>
      </c>
      <c r="J100" s="2" cm="1">
        <f t="array" ref="J100">INDEX($AS$5:$BD$44,G100+1,F100)</f>
        <v>288.64999999999998</v>
      </c>
      <c r="K100" s="2" cm="1">
        <f t="array" ref="K100">INDEX($BH$5:$BS$44,G100+1,F100)</f>
        <v>281.95666666666671</v>
      </c>
      <c r="L100" s="2" cm="1">
        <f t="array" ref="L100">INDEX($BW$5:$CH$44,G100+1,F100)</f>
        <v>613.27666666666664</v>
      </c>
    </row>
    <row r="101" spans="5:12" x14ac:dyDescent="0.25">
      <c r="E101" t="str">
        <f t="shared" si="3"/>
        <v>8Y3M</v>
      </c>
      <c r="F101">
        <f t="shared" si="4"/>
        <v>3</v>
      </c>
      <c r="G101">
        <f t="shared" si="5"/>
        <v>8</v>
      </c>
      <c r="H101" s="4" cm="1">
        <f t="array" ref="H101">INDEX($O$5:$Z$44,G101+1,F101)</f>
        <v>470.98124999999999</v>
      </c>
      <c r="I101" s="2" cm="1">
        <f t="array" ref="I101">INDEX($AD$5:$AO$44,G101+1,F101)</f>
        <v>466.01249999999999</v>
      </c>
      <c r="J101" s="2" cm="1">
        <f t="array" ref="J101">INDEX($AS$5:$BD$44,G101+1,F101)</f>
        <v>288.07499999999999</v>
      </c>
      <c r="K101" s="2" cm="1">
        <f t="array" ref="K101">INDEX($BH$5:$BS$44,G101+1,F101)</f>
        <v>281.39499999999998</v>
      </c>
      <c r="L101" s="2" cm="1">
        <f t="array" ref="L101">INDEX($BW$5:$CH$44,G101+1,F101)</f>
        <v>612.05499999999995</v>
      </c>
    </row>
    <row r="102" spans="5:12" x14ac:dyDescent="0.25">
      <c r="E102" t="str">
        <f t="shared" si="3"/>
        <v>8Y4M</v>
      </c>
      <c r="F102">
        <f t="shared" si="4"/>
        <v>4</v>
      </c>
      <c r="G102">
        <f t="shared" si="5"/>
        <v>8</v>
      </c>
      <c r="H102" s="4" cm="1">
        <f t="array" ref="H102">INDEX($O$5:$Z$44,G102+1,F102)</f>
        <v>470.04166666666663</v>
      </c>
      <c r="I102" s="2" cm="1">
        <f t="array" ref="I102">INDEX($AD$5:$AO$44,G102+1,F102)</f>
        <v>465.08333333333331</v>
      </c>
      <c r="J102" s="2" cm="1">
        <f t="array" ref="J102">INDEX($AS$5:$BD$44,G102+1,F102)</f>
        <v>287.5</v>
      </c>
      <c r="K102" s="2" cm="1">
        <f t="array" ref="K102">INDEX($BH$5:$BS$44,G102+1,F102)</f>
        <v>280.83333333333337</v>
      </c>
      <c r="L102" s="2" cm="1">
        <f t="array" ref="L102">INDEX($BW$5:$CH$44,G102+1,F102)</f>
        <v>610.83333333333326</v>
      </c>
    </row>
    <row r="103" spans="5:12" x14ac:dyDescent="0.25">
      <c r="E103" t="str">
        <f t="shared" si="3"/>
        <v>8Y5M</v>
      </c>
      <c r="F103">
        <f t="shared" si="4"/>
        <v>5</v>
      </c>
      <c r="G103">
        <f t="shared" si="5"/>
        <v>8</v>
      </c>
      <c r="H103" s="4" cm="1">
        <f t="array" ref="H103">INDEX($O$5:$Z$44,G103+1,F103)</f>
        <v>469.10208333333333</v>
      </c>
      <c r="I103" s="2" cm="1">
        <f t="array" ref="I103">INDEX($AD$5:$AO$44,G103+1,F103)</f>
        <v>464.15416666666664</v>
      </c>
      <c r="J103" s="2" cm="1">
        <f t="array" ref="J103">INDEX($AS$5:$BD$44,G103+1,F103)</f>
        <v>286.92499999999995</v>
      </c>
      <c r="K103" s="2" cm="1">
        <f t="array" ref="K103">INDEX($BH$5:$BS$44,G103+1,F103)</f>
        <v>280.27166666666665</v>
      </c>
      <c r="L103" s="2" cm="1">
        <f t="array" ref="L103">INDEX($BW$5:$CH$44,G103+1,F103)</f>
        <v>609.61166666666668</v>
      </c>
    </row>
    <row r="104" spans="5:12" x14ac:dyDescent="0.25">
      <c r="E104" t="str">
        <f t="shared" si="3"/>
        <v>8Y6M</v>
      </c>
      <c r="F104">
        <f t="shared" si="4"/>
        <v>6</v>
      </c>
      <c r="G104">
        <f t="shared" si="5"/>
        <v>8</v>
      </c>
      <c r="H104" s="4" cm="1">
        <f t="array" ref="H104">INDEX($O$5:$Z$44,G104+1,F104)</f>
        <v>468.16249999999997</v>
      </c>
      <c r="I104" s="2" cm="1">
        <f t="array" ref="I104">INDEX($AD$5:$AO$44,G104+1,F104)</f>
        <v>463.22499999999997</v>
      </c>
      <c r="J104" s="2" cm="1">
        <f t="array" ref="J104">INDEX($AS$5:$BD$44,G104+1,F104)</f>
        <v>286.35000000000002</v>
      </c>
      <c r="K104" s="2" cm="1">
        <f t="array" ref="K104">INDEX($BH$5:$BS$44,G104+1,F104)</f>
        <v>279.71000000000004</v>
      </c>
      <c r="L104" s="2" cm="1">
        <f t="array" ref="L104">INDEX($BW$5:$CH$44,G104+1,F104)</f>
        <v>608.39</v>
      </c>
    </row>
    <row r="105" spans="5:12" x14ac:dyDescent="0.25">
      <c r="E105" t="str">
        <f t="shared" si="3"/>
        <v>8Y7M</v>
      </c>
      <c r="F105">
        <f t="shared" si="4"/>
        <v>7</v>
      </c>
      <c r="G105">
        <f t="shared" si="5"/>
        <v>8</v>
      </c>
      <c r="H105" s="4" cm="1">
        <f t="array" ref="H105">INDEX($O$5:$Z$44,G105+1,F105)</f>
        <v>467.22291666666666</v>
      </c>
      <c r="I105" s="2" cm="1">
        <f t="array" ref="I105">INDEX($AD$5:$AO$44,G105+1,F105)</f>
        <v>462.29583333333335</v>
      </c>
      <c r="J105" s="2" cm="1">
        <f t="array" ref="J105">INDEX($AS$5:$BD$44,G105+1,F105)</f>
        <v>285.77499999999998</v>
      </c>
      <c r="K105" s="2" cm="1">
        <f t="array" ref="K105">INDEX($BH$5:$BS$44,G105+1,F105)</f>
        <v>279.14833333333331</v>
      </c>
      <c r="L105" s="2" cm="1">
        <f t="array" ref="L105">INDEX($BW$5:$CH$44,G105+1,F105)</f>
        <v>607.16833333333329</v>
      </c>
    </row>
    <row r="106" spans="5:12" x14ac:dyDescent="0.25">
      <c r="E106" t="str">
        <f t="shared" si="3"/>
        <v>8Y8M</v>
      </c>
      <c r="F106">
        <f t="shared" si="4"/>
        <v>8</v>
      </c>
      <c r="G106">
        <f t="shared" si="5"/>
        <v>8</v>
      </c>
      <c r="H106" s="4" cm="1">
        <f t="array" ref="H106">INDEX($O$5:$Z$44,G106+1,F106)</f>
        <v>466.2833333333333</v>
      </c>
      <c r="I106" s="2" cm="1">
        <f t="array" ref="I106">INDEX($AD$5:$AO$44,G106+1,F106)</f>
        <v>461.36666666666667</v>
      </c>
      <c r="J106" s="2" cm="1">
        <f t="array" ref="J106">INDEX($AS$5:$BD$44,G106+1,F106)</f>
        <v>285.2</v>
      </c>
      <c r="K106" s="2" cm="1">
        <f t="array" ref="K106">INDEX($BH$5:$BS$44,G106+1,F106)</f>
        <v>278.5866666666667</v>
      </c>
      <c r="L106" s="2" cm="1">
        <f t="array" ref="L106">INDEX($BW$5:$CH$44,G106+1,F106)</f>
        <v>605.94666666666672</v>
      </c>
    </row>
    <row r="107" spans="5:12" x14ac:dyDescent="0.25">
      <c r="E107" t="str">
        <f t="shared" si="3"/>
        <v>8Y9M</v>
      </c>
      <c r="F107">
        <f t="shared" si="4"/>
        <v>9</v>
      </c>
      <c r="G107">
        <f t="shared" si="5"/>
        <v>8</v>
      </c>
      <c r="H107" s="4" cm="1">
        <f t="array" ref="H107">INDEX($O$5:$Z$44,G107+1,F107)</f>
        <v>465.34375</v>
      </c>
      <c r="I107" s="2" cm="1">
        <f t="array" ref="I107">INDEX($AD$5:$AO$44,G107+1,F107)</f>
        <v>460.4375</v>
      </c>
      <c r="J107" s="2" cm="1">
        <f t="array" ref="J107">INDEX($AS$5:$BD$44,G107+1,F107)</f>
        <v>284.625</v>
      </c>
      <c r="K107" s="2" cm="1">
        <f t="array" ref="K107">INDEX($BH$5:$BS$44,G107+1,F107)</f>
        <v>278.02500000000003</v>
      </c>
      <c r="L107" s="2" cm="1">
        <f t="array" ref="L107">INDEX($BW$5:$CH$44,G107+1,F107)</f>
        <v>604.72499999999991</v>
      </c>
    </row>
    <row r="108" spans="5:12" x14ac:dyDescent="0.25">
      <c r="E108" t="str">
        <f t="shared" si="3"/>
        <v>8Y10M</v>
      </c>
      <c r="F108">
        <f t="shared" si="4"/>
        <v>10</v>
      </c>
      <c r="G108">
        <f t="shared" si="5"/>
        <v>8</v>
      </c>
      <c r="H108" s="4" cm="1">
        <f t="array" ref="H108">INDEX($O$5:$Z$44,G108+1,F108)</f>
        <v>464.4041666666667</v>
      </c>
      <c r="I108" s="2" cm="1">
        <f t="array" ref="I108">INDEX($AD$5:$AO$44,G108+1,F108)</f>
        <v>459.50833333333333</v>
      </c>
      <c r="J108" s="2" cm="1">
        <f t="array" ref="J108">INDEX($AS$5:$BD$44,G108+1,F108)</f>
        <v>284.05</v>
      </c>
      <c r="K108" s="2" cm="1">
        <f t="array" ref="K108">INDEX($BH$5:$BS$44,G108+1,F108)</f>
        <v>277.46333333333337</v>
      </c>
      <c r="L108" s="2" cm="1">
        <f t="array" ref="L108">INDEX($BW$5:$CH$44,G108+1,F108)</f>
        <v>603.50333333333333</v>
      </c>
    </row>
    <row r="109" spans="5:12" x14ac:dyDescent="0.25">
      <c r="E109" t="str">
        <f t="shared" si="3"/>
        <v>8Y11M</v>
      </c>
      <c r="F109">
        <f t="shared" si="4"/>
        <v>11</v>
      </c>
      <c r="G109">
        <f t="shared" si="5"/>
        <v>8</v>
      </c>
      <c r="H109" s="4" cm="1">
        <f t="array" ref="H109">INDEX($O$5:$Z$44,G109+1,F109)</f>
        <v>463.46458333333334</v>
      </c>
      <c r="I109" s="2" cm="1">
        <f t="array" ref="I109">INDEX($AD$5:$AO$44,G109+1,F109)</f>
        <v>458.57916666666665</v>
      </c>
      <c r="J109" s="2" cm="1">
        <f t="array" ref="J109">INDEX($AS$5:$BD$44,G109+1,F109)</f>
        <v>283.47500000000002</v>
      </c>
      <c r="K109" s="2" cm="1">
        <f t="array" ref="K109">INDEX($BH$5:$BS$44,G109+1,F109)</f>
        <v>276.9016666666667</v>
      </c>
      <c r="L109" s="2" cm="1">
        <f t="array" ref="L109">INDEX($BW$5:$CH$44,G109+1,F109)</f>
        <v>602.28166666666664</v>
      </c>
    </row>
    <row r="110" spans="5:12" x14ac:dyDescent="0.25">
      <c r="E110" t="str">
        <f t="shared" si="3"/>
        <v>8Y12M</v>
      </c>
      <c r="F110">
        <f t="shared" si="4"/>
        <v>12</v>
      </c>
      <c r="G110">
        <f t="shared" si="5"/>
        <v>8</v>
      </c>
      <c r="H110" s="4" cm="1">
        <f t="array" ref="H110">INDEX($O$5:$Z$44,G110+1,F110)</f>
        <v>462.52500000000003</v>
      </c>
      <c r="I110" s="2" cm="1">
        <f t="array" ref="I110">INDEX($AD$5:$AO$44,G110+1,F110)</f>
        <v>457.65000000000003</v>
      </c>
      <c r="J110" s="2" cm="1">
        <f t="array" ref="J110">INDEX($AS$5:$BD$44,G110+1,F110)</f>
        <v>282.89999999999998</v>
      </c>
      <c r="K110" s="2" cm="1">
        <f t="array" ref="K110">INDEX($BH$5:$BS$44,G110+1,F110)</f>
        <v>276.34000000000003</v>
      </c>
      <c r="L110" s="2" cm="1">
        <f t="array" ref="L110">INDEX($BW$5:$CH$44,G110+1,F110)</f>
        <v>601.05999999999995</v>
      </c>
    </row>
    <row r="111" spans="5:12" x14ac:dyDescent="0.25">
      <c r="E111" t="str">
        <f t="shared" si="3"/>
        <v>9Y1M</v>
      </c>
      <c r="F111">
        <f t="shared" si="4"/>
        <v>1</v>
      </c>
      <c r="G111">
        <f t="shared" si="5"/>
        <v>9</v>
      </c>
      <c r="H111" s="4" cm="1">
        <f t="array" ref="H111">INDEX($O$5:$Z$44,G111+1,F111)</f>
        <v>461.58541666666667</v>
      </c>
      <c r="I111" s="2" cm="1">
        <f t="array" ref="I111">INDEX($AD$5:$AO$44,G111+1,F111)</f>
        <v>456.72083333333336</v>
      </c>
      <c r="J111" s="2" cm="1">
        <f t="array" ref="J111">INDEX($AS$5:$BD$44,G111+1,F111)</f>
        <v>282.32500000000005</v>
      </c>
      <c r="K111" s="2" cm="1">
        <f t="array" ref="K111">INDEX($BH$5:$BS$44,G111+1,F111)</f>
        <v>275.77833333333336</v>
      </c>
      <c r="L111" s="2" cm="1">
        <f t="array" ref="L111">INDEX($BW$5:$CH$44,G111+1,F111)</f>
        <v>599.83833333333337</v>
      </c>
    </row>
    <row r="112" spans="5:12" x14ac:dyDescent="0.25">
      <c r="E112" t="str">
        <f t="shared" si="3"/>
        <v>9Y2M</v>
      </c>
      <c r="F112">
        <f t="shared" si="4"/>
        <v>2</v>
      </c>
      <c r="G112">
        <f t="shared" si="5"/>
        <v>9</v>
      </c>
      <c r="H112" s="4" cm="1">
        <f t="array" ref="H112">INDEX($O$5:$Z$44,G112+1,F112)</f>
        <v>460.64583333333337</v>
      </c>
      <c r="I112" s="2" cm="1">
        <f t="array" ref="I112">INDEX($AD$5:$AO$44,G112+1,F112)</f>
        <v>455.79166666666669</v>
      </c>
      <c r="J112" s="2" cm="1">
        <f t="array" ref="J112">INDEX($AS$5:$BD$44,G112+1,F112)</f>
        <v>281.75</v>
      </c>
      <c r="K112" s="2" cm="1">
        <f t="array" ref="K112">INDEX($BH$5:$BS$44,G112+1,F112)</f>
        <v>275.2166666666667</v>
      </c>
      <c r="L112" s="2" cm="1">
        <f t="array" ref="L112">INDEX($BW$5:$CH$44,G112+1,F112)</f>
        <v>598.61666666666667</v>
      </c>
    </row>
    <row r="113" spans="5:12" x14ac:dyDescent="0.25">
      <c r="E113" t="str">
        <f t="shared" si="3"/>
        <v>9Y3M</v>
      </c>
      <c r="F113">
        <f t="shared" si="4"/>
        <v>3</v>
      </c>
      <c r="G113">
        <f t="shared" si="5"/>
        <v>9</v>
      </c>
      <c r="H113" s="4" cm="1">
        <f t="array" ref="H113">INDEX($O$5:$Z$44,G113+1,F113)</f>
        <v>459.70625000000001</v>
      </c>
      <c r="I113" s="2" cm="1">
        <f t="array" ref="I113">INDEX($AD$5:$AO$44,G113+1,F113)</f>
        <v>454.86250000000001</v>
      </c>
      <c r="J113" s="2" cm="1">
        <f t="array" ref="J113">INDEX($AS$5:$BD$44,G113+1,F113)</f>
        <v>281.17500000000001</v>
      </c>
      <c r="K113" s="2" cm="1">
        <f t="array" ref="K113">INDEX($BH$5:$BS$44,G113+1,F113)</f>
        <v>274.65500000000003</v>
      </c>
      <c r="L113" s="2" cm="1">
        <f t="array" ref="L113">INDEX($BW$5:$CH$44,G113+1,F113)</f>
        <v>597.39499999999998</v>
      </c>
    </row>
    <row r="114" spans="5:12" x14ac:dyDescent="0.25">
      <c r="E114" t="str">
        <f t="shared" si="3"/>
        <v>9Y4M</v>
      </c>
      <c r="F114">
        <f t="shared" si="4"/>
        <v>4</v>
      </c>
      <c r="G114">
        <f t="shared" si="5"/>
        <v>9</v>
      </c>
      <c r="H114" s="4" cm="1">
        <f t="array" ref="H114">INDEX($O$5:$Z$44,G114+1,F114)</f>
        <v>458.76666666666671</v>
      </c>
      <c r="I114" s="2" cm="1">
        <f t="array" ref="I114">INDEX($AD$5:$AO$44,G114+1,F114)</f>
        <v>453.93333333333334</v>
      </c>
      <c r="J114" s="2" cm="1">
        <f t="array" ref="J114">INDEX($AS$5:$BD$44,G114+1,F114)</f>
        <v>280.60000000000002</v>
      </c>
      <c r="K114" s="2" cm="1">
        <f t="array" ref="K114">INDEX($BH$5:$BS$44,G114+1,F114)</f>
        <v>274.09333333333336</v>
      </c>
      <c r="L114" s="2" cm="1">
        <f t="array" ref="L114">INDEX($BW$5:$CH$44,G114+1,F114)</f>
        <v>596.1733333333334</v>
      </c>
    </row>
    <row r="115" spans="5:12" x14ac:dyDescent="0.25">
      <c r="E115" t="str">
        <f t="shared" si="3"/>
        <v>9Y5M</v>
      </c>
      <c r="F115">
        <f t="shared" si="4"/>
        <v>5</v>
      </c>
      <c r="G115">
        <f t="shared" si="5"/>
        <v>9</v>
      </c>
      <c r="H115" s="4" cm="1">
        <f t="array" ref="H115">INDEX($O$5:$Z$44,G115+1,F115)</f>
        <v>457.82708333333329</v>
      </c>
      <c r="I115" s="2" cm="1">
        <f t="array" ref="I115">INDEX($AD$5:$AO$44,G115+1,F115)</f>
        <v>453.00416666666666</v>
      </c>
      <c r="J115" s="2" cm="1">
        <f t="array" ref="J115">INDEX($AS$5:$BD$44,G115+1,F115)</f>
        <v>280.02499999999998</v>
      </c>
      <c r="K115" s="2" cm="1">
        <f t="array" ref="K115">INDEX($BH$5:$BS$44,G115+1,F115)</f>
        <v>273.53166666666664</v>
      </c>
      <c r="L115" s="2" cm="1">
        <f t="array" ref="L115">INDEX($BW$5:$CH$44,G115+1,F115)</f>
        <v>594.9516666666666</v>
      </c>
    </row>
    <row r="116" spans="5:12" x14ac:dyDescent="0.25">
      <c r="E116" t="str">
        <f t="shared" si="3"/>
        <v>9Y6M</v>
      </c>
      <c r="F116">
        <f t="shared" si="4"/>
        <v>6</v>
      </c>
      <c r="G116">
        <f t="shared" si="5"/>
        <v>9</v>
      </c>
      <c r="H116" s="4" cm="1">
        <f t="array" ref="H116">INDEX($O$5:$Z$44,G116+1,F116)</f>
        <v>456.88749999999999</v>
      </c>
      <c r="I116" s="2" cm="1">
        <f t="array" ref="I116">INDEX($AD$5:$AO$44,G116+1,F116)</f>
        <v>452.07499999999999</v>
      </c>
      <c r="J116" s="2" cm="1">
        <f t="array" ref="J116">INDEX($AS$5:$BD$44,G116+1,F116)</f>
        <v>279.45</v>
      </c>
      <c r="K116" s="2" cm="1">
        <f t="array" ref="K116">INDEX($BH$5:$BS$44,G116+1,F116)</f>
        <v>272.97000000000003</v>
      </c>
      <c r="L116" s="2" cm="1">
        <f t="array" ref="L116">INDEX($BW$5:$CH$44,G116+1,F116)</f>
        <v>593.73</v>
      </c>
    </row>
    <row r="117" spans="5:12" x14ac:dyDescent="0.25">
      <c r="E117" t="str">
        <f t="shared" si="3"/>
        <v>9Y7M</v>
      </c>
      <c r="F117">
        <f t="shared" si="4"/>
        <v>7</v>
      </c>
      <c r="G117">
        <f t="shared" si="5"/>
        <v>9</v>
      </c>
      <c r="H117" s="4" cm="1">
        <f t="array" ref="H117">INDEX($O$5:$Z$44,G117+1,F117)</f>
        <v>455.94791666666663</v>
      </c>
      <c r="I117" s="2" cm="1">
        <f t="array" ref="I117">INDEX($AD$5:$AO$44,G117+1,F117)</f>
        <v>451.14583333333331</v>
      </c>
      <c r="J117" s="2" cm="1">
        <f t="array" ref="J117">INDEX($AS$5:$BD$44,G117+1,F117)</f>
        <v>278.875</v>
      </c>
      <c r="K117" s="2" cm="1">
        <f t="array" ref="K117">INDEX($BH$5:$BS$44,G117+1,F117)</f>
        <v>272.40833333333336</v>
      </c>
      <c r="L117" s="2" cm="1">
        <f t="array" ref="L117">INDEX($BW$5:$CH$44,G117+1,F117)</f>
        <v>592.50833333333321</v>
      </c>
    </row>
    <row r="118" spans="5:12" x14ac:dyDescent="0.25">
      <c r="E118" t="str">
        <f t="shared" si="3"/>
        <v>9Y8M</v>
      </c>
      <c r="F118">
        <f t="shared" si="4"/>
        <v>8</v>
      </c>
      <c r="G118">
        <f t="shared" si="5"/>
        <v>9</v>
      </c>
      <c r="H118" s="4" cm="1">
        <f t="array" ref="H118">INDEX($O$5:$Z$44,G118+1,F118)</f>
        <v>455.00833333333333</v>
      </c>
      <c r="I118" s="2" cm="1">
        <f t="array" ref="I118">INDEX($AD$5:$AO$44,G118+1,F118)</f>
        <v>450.21666666666664</v>
      </c>
      <c r="J118" s="2" cm="1">
        <f t="array" ref="J118">INDEX($AS$5:$BD$44,G118+1,F118)</f>
        <v>278.29999999999995</v>
      </c>
      <c r="K118" s="2" cm="1">
        <f t="array" ref="K118">INDEX($BH$5:$BS$44,G118+1,F118)</f>
        <v>271.84666666666669</v>
      </c>
      <c r="L118" s="2" cm="1">
        <f t="array" ref="L118">INDEX($BW$5:$CH$44,G118+1,F118)</f>
        <v>591.28666666666663</v>
      </c>
    </row>
    <row r="119" spans="5:12" x14ac:dyDescent="0.25">
      <c r="E119" t="str">
        <f t="shared" si="3"/>
        <v>9Y9M</v>
      </c>
      <c r="F119">
        <f t="shared" si="4"/>
        <v>9</v>
      </c>
      <c r="G119">
        <f t="shared" si="5"/>
        <v>9</v>
      </c>
      <c r="H119" s="4" cm="1">
        <f t="array" ref="H119">INDEX($O$5:$Z$44,G119+1,F119)</f>
        <v>454.06874999999997</v>
      </c>
      <c r="I119" s="2" cm="1">
        <f t="array" ref="I119">INDEX($AD$5:$AO$44,G119+1,F119)</f>
        <v>449.28749999999997</v>
      </c>
      <c r="J119" s="2" cm="1">
        <f t="array" ref="J119">INDEX($AS$5:$BD$44,G119+1,F119)</f>
        <v>277.72500000000002</v>
      </c>
      <c r="K119" s="2" cm="1">
        <f t="array" ref="K119">INDEX($BH$5:$BS$44,G119+1,F119)</f>
        <v>271.28500000000003</v>
      </c>
      <c r="L119" s="2" cm="1">
        <f t="array" ref="L119">INDEX($BW$5:$CH$44,G119+1,F119)</f>
        <v>590.06499999999994</v>
      </c>
    </row>
    <row r="120" spans="5:12" x14ac:dyDescent="0.25">
      <c r="E120" t="str">
        <f t="shared" si="3"/>
        <v>9Y10M</v>
      </c>
      <c r="F120">
        <f t="shared" si="4"/>
        <v>10</v>
      </c>
      <c r="G120">
        <f t="shared" si="5"/>
        <v>9</v>
      </c>
      <c r="H120" s="4" cm="1">
        <f t="array" ref="H120">INDEX($O$5:$Z$44,G120+1,F120)</f>
        <v>453.12916666666666</v>
      </c>
      <c r="I120" s="2" cm="1">
        <f t="array" ref="I120">INDEX($AD$5:$AO$44,G120+1,F120)</f>
        <v>448.35833333333335</v>
      </c>
      <c r="J120" s="2" cm="1">
        <f t="array" ref="J120">INDEX($AS$5:$BD$44,G120+1,F120)</f>
        <v>277.14999999999998</v>
      </c>
      <c r="K120" s="2" cm="1">
        <f t="array" ref="K120">INDEX($BH$5:$BS$44,G120+1,F120)</f>
        <v>270.72333333333336</v>
      </c>
      <c r="L120" s="2" cm="1">
        <f t="array" ref="L120">INDEX($BW$5:$CH$44,G120+1,F120)</f>
        <v>588.84333333333325</v>
      </c>
    </row>
    <row r="121" spans="5:12" x14ac:dyDescent="0.25">
      <c r="E121" t="str">
        <f t="shared" si="3"/>
        <v>9Y11M</v>
      </c>
      <c r="F121">
        <f t="shared" si="4"/>
        <v>11</v>
      </c>
      <c r="G121">
        <f t="shared" si="5"/>
        <v>9</v>
      </c>
      <c r="H121" s="4" cm="1">
        <f t="array" ref="H121">INDEX($O$5:$Z$44,G121+1,F121)</f>
        <v>452.1895833333333</v>
      </c>
      <c r="I121" s="2" cm="1">
        <f t="array" ref="I121">INDEX($AD$5:$AO$44,G121+1,F121)</f>
        <v>447.42916666666667</v>
      </c>
      <c r="J121" s="2" cm="1">
        <f t="array" ref="J121">INDEX($AS$5:$BD$44,G121+1,F121)</f>
        <v>276.57499999999999</v>
      </c>
      <c r="K121" s="2" cm="1">
        <f t="array" ref="K121">INDEX($BH$5:$BS$44,G121+1,F121)</f>
        <v>270.16166666666669</v>
      </c>
      <c r="L121" s="2" cm="1">
        <f t="array" ref="L121">INDEX($BW$5:$CH$44,G121+1,F121)</f>
        <v>587.62166666666667</v>
      </c>
    </row>
    <row r="122" spans="5:12" x14ac:dyDescent="0.25">
      <c r="E122" t="str">
        <f t="shared" si="3"/>
        <v>9Y12M</v>
      </c>
      <c r="F122">
        <f t="shared" si="4"/>
        <v>12</v>
      </c>
      <c r="G122">
        <f t="shared" si="5"/>
        <v>9</v>
      </c>
      <c r="H122" s="4" cm="1">
        <f t="array" ref="H122">INDEX($O$5:$Z$44,G122+1,F122)</f>
        <v>451.25</v>
      </c>
      <c r="I122" s="2" cm="1">
        <f t="array" ref="I122">INDEX($AD$5:$AO$44,G122+1,F122)</f>
        <v>446.5</v>
      </c>
      <c r="J122" s="2" cm="1">
        <f t="array" ref="J122">INDEX($AS$5:$BD$44,G122+1,F122)</f>
        <v>276</v>
      </c>
      <c r="K122" s="2" cm="1">
        <f t="array" ref="K122">INDEX($BH$5:$BS$44,G122+1,F122)</f>
        <v>269.60000000000002</v>
      </c>
      <c r="L122" s="2" cm="1">
        <f t="array" ref="L122">INDEX($BW$5:$CH$44,G122+1,F122)</f>
        <v>586.4</v>
      </c>
    </row>
    <row r="123" spans="5:12" x14ac:dyDescent="0.25">
      <c r="E123" t="str">
        <f t="shared" si="3"/>
        <v>10Y1M</v>
      </c>
      <c r="F123">
        <f t="shared" si="4"/>
        <v>1</v>
      </c>
      <c r="G123">
        <f t="shared" si="5"/>
        <v>10</v>
      </c>
      <c r="H123" s="4" cm="1">
        <f t="array" ref="H123">INDEX($O$5:$Z$44,G123+1,F123)</f>
        <v>450.3104166666667</v>
      </c>
      <c r="I123" s="2" cm="1">
        <f t="array" ref="I123">INDEX($AD$5:$AO$44,G123+1,F123)</f>
        <v>445.57083333333333</v>
      </c>
      <c r="J123" s="2" cm="1">
        <f t="array" ref="J123">INDEX($AS$5:$BD$44,G123+1,F123)</f>
        <v>275.42500000000001</v>
      </c>
      <c r="K123" s="2" cm="1">
        <f t="array" ref="K123">INDEX($BH$5:$BS$44,G123+1,F123)</f>
        <v>269.03833333333336</v>
      </c>
      <c r="L123" s="2" cm="1">
        <f t="array" ref="L123">INDEX($BW$5:$CH$44,G123+1,F123)</f>
        <v>585.17833333333328</v>
      </c>
    </row>
    <row r="124" spans="5:12" x14ac:dyDescent="0.25">
      <c r="E124" t="str">
        <f t="shared" si="3"/>
        <v>10Y2M</v>
      </c>
      <c r="F124">
        <f t="shared" si="4"/>
        <v>2</v>
      </c>
      <c r="G124">
        <f t="shared" si="5"/>
        <v>10</v>
      </c>
      <c r="H124" s="4" cm="1">
        <f t="array" ref="H124">INDEX($O$5:$Z$44,G124+1,F124)</f>
        <v>449.37083333333334</v>
      </c>
      <c r="I124" s="2" cm="1">
        <f t="array" ref="I124">INDEX($AD$5:$AO$44,G124+1,F124)</f>
        <v>444.64166666666665</v>
      </c>
      <c r="J124" s="2" cm="1">
        <f t="array" ref="J124">INDEX($AS$5:$BD$44,G124+1,F124)</f>
        <v>274.85000000000002</v>
      </c>
      <c r="K124" s="2" cm="1">
        <f t="array" ref="K124">INDEX($BH$5:$BS$44,G124+1,F124)</f>
        <v>268.47666666666669</v>
      </c>
      <c r="L124" s="2" cm="1">
        <f t="array" ref="L124">INDEX($BW$5:$CH$44,G124+1,F124)</f>
        <v>583.95666666666671</v>
      </c>
    </row>
    <row r="125" spans="5:12" x14ac:dyDescent="0.25">
      <c r="E125" t="str">
        <f t="shared" si="3"/>
        <v>10Y3M</v>
      </c>
      <c r="F125">
        <f t="shared" si="4"/>
        <v>3</v>
      </c>
      <c r="G125">
        <f t="shared" si="5"/>
        <v>10</v>
      </c>
      <c r="H125" s="4" cm="1">
        <f t="array" ref="H125">INDEX($O$5:$Z$44,G125+1,F125)</f>
        <v>448.43125000000003</v>
      </c>
      <c r="I125" s="2" cm="1">
        <f t="array" ref="I125">INDEX($AD$5:$AO$44,G125+1,F125)</f>
        <v>443.71250000000003</v>
      </c>
      <c r="J125" s="2" cm="1">
        <f t="array" ref="J125">INDEX($AS$5:$BD$44,G125+1,F125)</f>
        <v>274.27499999999998</v>
      </c>
      <c r="K125" s="2" cm="1">
        <f t="array" ref="K125">INDEX($BH$5:$BS$44,G125+1,F125)</f>
        <v>267.91500000000002</v>
      </c>
      <c r="L125" s="2" cm="1">
        <f t="array" ref="L125">INDEX($BW$5:$CH$44,G125+1,F125)</f>
        <v>582.73500000000001</v>
      </c>
    </row>
    <row r="126" spans="5:12" x14ac:dyDescent="0.25">
      <c r="E126" t="str">
        <f t="shared" si="3"/>
        <v>10Y4M</v>
      </c>
      <c r="F126">
        <f t="shared" si="4"/>
        <v>4</v>
      </c>
      <c r="G126">
        <f t="shared" si="5"/>
        <v>10</v>
      </c>
      <c r="H126" s="4" cm="1">
        <f t="array" ref="H126">INDEX($O$5:$Z$44,G126+1,F126)</f>
        <v>447.49166666666667</v>
      </c>
      <c r="I126" s="2" cm="1">
        <f t="array" ref="I126">INDEX($AD$5:$AO$44,G126+1,F126)</f>
        <v>442.78333333333336</v>
      </c>
      <c r="J126" s="2" cm="1">
        <f t="array" ref="J126">INDEX($AS$5:$BD$44,G126+1,F126)</f>
        <v>273.70000000000005</v>
      </c>
      <c r="K126" s="2" cm="1">
        <f t="array" ref="K126">INDEX($BH$5:$BS$44,G126+1,F126)</f>
        <v>267.35333333333335</v>
      </c>
      <c r="L126" s="2" cm="1">
        <f t="array" ref="L126">INDEX($BW$5:$CH$44,G126+1,F126)</f>
        <v>581.51333333333332</v>
      </c>
    </row>
    <row r="127" spans="5:12" x14ac:dyDescent="0.25">
      <c r="E127" t="str">
        <f t="shared" si="3"/>
        <v>10Y5M</v>
      </c>
      <c r="F127">
        <f t="shared" si="4"/>
        <v>5</v>
      </c>
      <c r="G127">
        <f t="shared" si="5"/>
        <v>10</v>
      </c>
      <c r="H127" s="4" cm="1">
        <f t="array" ref="H127">INDEX($O$5:$Z$44,G127+1,F127)</f>
        <v>446.55208333333337</v>
      </c>
      <c r="I127" s="2" cm="1">
        <f t="array" ref="I127">INDEX($AD$5:$AO$44,G127+1,F127)</f>
        <v>441.85416666666669</v>
      </c>
      <c r="J127" s="2" cm="1">
        <f t="array" ref="J127">INDEX($AS$5:$BD$44,G127+1,F127)</f>
        <v>273.125</v>
      </c>
      <c r="K127" s="2" cm="1">
        <f t="array" ref="K127">INDEX($BH$5:$BS$44,G127+1,F127)</f>
        <v>266.79166666666669</v>
      </c>
      <c r="L127" s="2" cm="1">
        <f t="array" ref="L127">INDEX($BW$5:$CH$44,G127+1,F127)</f>
        <v>580.29166666666674</v>
      </c>
    </row>
    <row r="128" spans="5:12" x14ac:dyDescent="0.25">
      <c r="E128" t="str">
        <f t="shared" si="3"/>
        <v>10Y6M</v>
      </c>
      <c r="F128">
        <f t="shared" si="4"/>
        <v>6</v>
      </c>
      <c r="G128">
        <f t="shared" si="5"/>
        <v>10</v>
      </c>
      <c r="H128" s="4" cm="1">
        <f t="array" ref="H128">INDEX($O$5:$Z$44,G128+1,F128)</f>
        <v>445.61250000000001</v>
      </c>
      <c r="I128" s="2" cm="1">
        <f t="array" ref="I128">INDEX($AD$5:$AO$44,G128+1,F128)</f>
        <v>440.92500000000001</v>
      </c>
      <c r="J128" s="2" cm="1">
        <f t="array" ref="J128">INDEX($AS$5:$BD$44,G128+1,F128)</f>
        <v>272.55</v>
      </c>
      <c r="K128" s="2" cm="1">
        <f t="array" ref="K128">INDEX($BH$5:$BS$44,G128+1,F128)</f>
        <v>266.23</v>
      </c>
      <c r="L128" s="2" cm="1">
        <f t="array" ref="L128">INDEX($BW$5:$CH$44,G128+1,F128)</f>
        <v>579.07000000000005</v>
      </c>
    </row>
    <row r="129" spans="5:12" x14ac:dyDescent="0.25">
      <c r="E129" t="str">
        <f t="shared" si="3"/>
        <v>10Y7M</v>
      </c>
      <c r="F129">
        <f t="shared" si="4"/>
        <v>7</v>
      </c>
      <c r="G129">
        <f t="shared" si="5"/>
        <v>10</v>
      </c>
      <c r="H129" s="4" cm="1">
        <f t="array" ref="H129">INDEX($O$5:$Z$44,G129+1,F129)</f>
        <v>444.67291666666671</v>
      </c>
      <c r="I129" s="2" cm="1">
        <f t="array" ref="I129">INDEX($AD$5:$AO$44,G129+1,F129)</f>
        <v>439.99583333333334</v>
      </c>
      <c r="J129" s="2" cm="1">
        <f t="array" ref="J129">INDEX($AS$5:$BD$44,G129+1,F129)</f>
        <v>271.97500000000002</v>
      </c>
      <c r="K129" s="2" cm="1">
        <f t="array" ref="K129">INDEX($BH$5:$BS$44,G129+1,F129)</f>
        <v>265.66833333333341</v>
      </c>
      <c r="L129" s="2" cm="1">
        <f t="array" ref="L129">INDEX($BW$5:$CH$44,G129+1,F129)</f>
        <v>577.84833333333336</v>
      </c>
    </row>
    <row r="130" spans="5:12" x14ac:dyDescent="0.25">
      <c r="E130" t="str">
        <f t="shared" si="3"/>
        <v>10Y8M</v>
      </c>
      <c r="F130">
        <f t="shared" si="4"/>
        <v>8</v>
      </c>
      <c r="G130">
        <f t="shared" si="5"/>
        <v>10</v>
      </c>
      <c r="H130" s="4" cm="1">
        <f t="array" ref="H130">INDEX($O$5:$Z$44,G130+1,F130)</f>
        <v>443.73333333333329</v>
      </c>
      <c r="I130" s="2" cm="1">
        <f t="array" ref="I130">INDEX($AD$5:$AO$44,G130+1,F130)</f>
        <v>439.06666666666666</v>
      </c>
      <c r="J130" s="2" cm="1">
        <f t="array" ref="J130">INDEX($AS$5:$BD$44,G130+1,F130)</f>
        <v>271.39999999999998</v>
      </c>
      <c r="K130" s="2" cm="1">
        <f t="array" ref="K130">INDEX($BH$5:$BS$44,G130+1,F130)</f>
        <v>265.10666666666668</v>
      </c>
      <c r="L130" s="2" cm="1">
        <f t="array" ref="L130">INDEX($BW$5:$CH$44,G130+1,F130)</f>
        <v>576.62666666666655</v>
      </c>
    </row>
    <row r="131" spans="5:12" x14ac:dyDescent="0.25">
      <c r="E131" t="str">
        <f t="shared" si="3"/>
        <v>10Y9M</v>
      </c>
      <c r="F131">
        <f t="shared" si="4"/>
        <v>9</v>
      </c>
      <c r="G131">
        <f t="shared" si="5"/>
        <v>10</v>
      </c>
      <c r="H131" s="4" cm="1">
        <f t="array" ref="H131">INDEX($O$5:$Z$44,G131+1,F131)</f>
        <v>442.79374999999999</v>
      </c>
      <c r="I131" s="2" cm="1">
        <f t="array" ref="I131">INDEX($AD$5:$AO$44,G131+1,F131)</f>
        <v>438.13749999999999</v>
      </c>
      <c r="J131" s="2" cm="1">
        <f t="array" ref="J131">INDEX($AS$5:$BD$44,G131+1,F131)</f>
        <v>270.82499999999999</v>
      </c>
      <c r="K131" s="2" cm="1">
        <f t="array" ref="K131">INDEX($BH$5:$BS$44,G131+1,F131)</f>
        <v>264.54500000000002</v>
      </c>
      <c r="L131" s="2" cm="1">
        <f t="array" ref="L131">INDEX($BW$5:$CH$44,G131+1,F131)</f>
        <v>575.40499999999997</v>
      </c>
    </row>
    <row r="132" spans="5:12" x14ac:dyDescent="0.25">
      <c r="E132" t="str">
        <f t="shared" ref="E132:E195" si="6">_xlfn.CONCAT(G132,"Y",F132,"M")</f>
        <v>10Y10M</v>
      </c>
      <c r="F132">
        <f t="shared" si="4"/>
        <v>10</v>
      </c>
      <c r="G132">
        <f t="shared" si="5"/>
        <v>10</v>
      </c>
      <c r="H132" s="4" cm="1">
        <f t="array" ref="H132">INDEX($O$5:$Z$44,G132+1,F132)</f>
        <v>441.85416666666663</v>
      </c>
      <c r="I132" s="2" cm="1">
        <f t="array" ref="I132">INDEX($AD$5:$AO$44,G132+1,F132)</f>
        <v>437.20833333333331</v>
      </c>
      <c r="J132" s="2" cm="1">
        <f t="array" ref="J132">INDEX($AS$5:$BD$44,G132+1,F132)</f>
        <v>270.25</v>
      </c>
      <c r="K132" s="2" cm="1">
        <f t="array" ref="K132">INDEX($BH$5:$BS$44,G132+1,F132)</f>
        <v>263.98333333333335</v>
      </c>
      <c r="L132" s="2" cm="1">
        <f t="array" ref="L132">INDEX($BW$5:$CH$44,G132+1,F132)</f>
        <v>574.18333333333328</v>
      </c>
    </row>
    <row r="133" spans="5:12" x14ac:dyDescent="0.25">
      <c r="E133" t="str">
        <f t="shared" si="6"/>
        <v>10Y11M</v>
      </c>
      <c r="F133">
        <f t="shared" si="4"/>
        <v>11</v>
      </c>
      <c r="G133">
        <f t="shared" si="5"/>
        <v>10</v>
      </c>
      <c r="H133" s="4" cm="1">
        <f t="array" ref="H133">INDEX($O$5:$Z$44,G133+1,F133)</f>
        <v>440.91458333333333</v>
      </c>
      <c r="I133" s="2" cm="1">
        <f t="array" ref="I133">INDEX($AD$5:$AO$44,G133+1,F133)</f>
        <v>436.27916666666664</v>
      </c>
      <c r="J133" s="2" cm="1">
        <f t="array" ref="J133">INDEX($AS$5:$BD$44,G133+1,F133)</f>
        <v>269.67499999999995</v>
      </c>
      <c r="K133" s="2" cm="1">
        <f t="array" ref="K133">INDEX($BH$5:$BS$44,G133+1,F133)</f>
        <v>263.42166666666668</v>
      </c>
      <c r="L133" s="2" cm="1">
        <f t="array" ref="L133">INDEX($BW$5:$CH$44,G133+1,F133)</f>
        <v>572.96166666666659</v>
      </c>
    </row>
    <row r="134" spans="5:12" x14ac:dyDescent="0.25">
      <c r="E134" t="str">
        <f t="shared" si="6"/>
        <v>10Y12M</v>
      </c>
      <c r="F134">
        <f t="shared" si="4"/>
        <v>12</v>
      </c>
      <c r="G134">
        <f t="shared" si="5"/>
        <v>10</v>
      </c>
      <c r="H134" s="4" cm="1">
        <f t="array" ref="H134">INDEX($O$5:$Z$44,G134+1,F134)</f>
        <v>439.97499999999997</v>
      </c>
      <c r="I134" s="2" cm="1">
        <f t="array" ref="I134">INDEX($AD$5:$AO$44,G134+1,F134)</f>
        <v>435.34999999999997</v>
      </c>
      <c r="J134" s="2" cm="1">
        <f t="array" ref="J134">INDEX($AS$5:$BD$44,G134+1,F134)</f>
        <v>269.10000000000002</v>
      </c>
      <c r="K134" s="2" cm="1">
        <f t="array" ref="K134">INDEX($BH$5:$BS$44,G134+1,F134)</f>
        <v>262.86</v>
      </c>
      <c r="L134" s="2" cm="1">
        <f t="array" ref="L134">INDEX($BW$5:$CH$44,G134+1,F134)</f>
        <v>571.74</v>
      </c>
    </row>
    <row r="135" spans="5:12" x14ac:dyDescent="0.25">
      <c r="E135" t="str">
        <f t="shared" si="6"/>
        <v>11Y1M</v>
      </c>
      <c r="F135">
        <f t="shared" si="4"/>
        <v>1</v>
      </c>
      <c r="G135">
        <f t="shared" si="5"/>
        <v>11</v>
      </c>
      <c r="H135" s="4" cm="1">
        <f t="array" ref="H135">INDEX($O$5:$Z$44,G135+1,F135)</f>
        <v>439.03541666666666</v>
      </c>
      <c r="I135" s="2" cm="1">
        <f t="array" ref="I135">INDEX($AD$5:$AO$44,G135+1,F135)</f>
        <v>434.42083333333335</v>
      </c>
      <c r="J135" s="2" cm="1">
        <f t="array" ref="J135">INDEX($AS$5:$BD$44,G135+1,F135)</f>
        <v>268.52499999999998</v>
      </c>
      <c r="K135" s="2" cm="1">
        <f t="array" ref="K135">INDEX($BH$5:$BS$44,G135+1,F135)</f>
        <v>262.29833333333335</v>
      </c>
      <c r="L135" s="2" cm="1">
        <f t="array" ref="L135">INDEX($BW$5:$CH$44,G135+1,F135)</f>
        <v>570.51833333333332</v>
      </c>
    </row>
    <row r="136" spans="5:12" x14ac:dyDescent="0.25">
      <c r="E136" t="str">
        <f t="shared" si="6"/>
        <v>11Y2M</v>
      </c>
      <c r="F136">
        <f t="shared" si="4"/>
        <v>2</v>
      </c>
      <c r="G136">
        <f t="shared" si="5"/>
        <v>11</v>
      </c>
      <c r="H136" s="4" cm="1">
        <f t="array" ref="H136">INDEX($O$5:$Z$44,G136+1,F136)</f>
        <v>438.0958333333333</v>
      </c>
      <c r="I136" s="2" cm="1">
        <f t="array" ref="I136">INDEX($AD$5:$AO$44,G136+1,F136)</f>
        <v>433.49166666666667</v>
      </c>
      <c r="J136" s="2" cm="1">
        <f t="array" ref="J136">INDEX($AS$5:$BD$44,G136+1,F136)</f>
        <v>267.95</v>
      </c>
      <c r="K136" s="2" cm="1">
        <f t="array" ref="K136">INDEX($BH$5:$BS$44,G136+1,F136)</f>
        <v>261.73666666666668</v>
      </c>
      <c r="L136" s="2" cm="1">
        <f t="array" ref="L136">INDEX($BW$5:$CH$44,G136+1,F136)</f>
        <v>569.29666666666662</v>
      </c>
    </row>
    <row r="137" spans="5:12" x14ac:dyDescent="0.25">
      <c r="E137" t="str">
        <f t="shared" si="6"/>
        <v>11Y3M</v>
      </c>
      <c r="F137">
        <f t="shared" si="4"/>
        <v>3</v>
      </c>
      <c r="G137">
        <f t="shared" si="5"/>
        <v>11</v>
      </c>
      <c r="H137" s="4" cm="1">
        <f t="array" ref="H137">INDEX($O$5:$Z$44,G137+1,F137)</f>
        <v>437.15625</v>
      </c>
      <c r="I137" s="2" cm="1">
        <f t="array" ref="I137">INDEX($AD$5:$AO$44,G137+1,F137)</f>
        <v>432.5625</v>
      </c>
      <c r="J137" s="2" cm="1">
        <f t="array" ref="J137">INDEX($AS$5:$BD$44,G137+1,F137)</f>
        <v>267.375</v>
      </c>
      <c r="K137" s="2" cm="1">
        <f t="array" ref="K137">INDEX($BH$5:$BS$44,G137+1,F137)</f>
        <v>261.17500000000001</v>
      </c>
      <c r="L137" s="2" cm="1">
        <f t="array" ref="L137">INDEX($BW$5:$CH$44,G137+1,F137)</f>
        <v>568.07500000000005</v>
      </c>
    </row>
    <row r="138" spans="5:12" x14ac:dyDescent="0.25">
      <c r="E138" t="str">
        <f t="shared" si="6"/>
        <v>11Y4M</v>
      </c>
      <c r="F138">
        <f t="shared" si="4"/>
        <v>4</v>
      </c>
      <c r="G138">
        <f t="shared" si="5"/>
        <v>11</v>
      </c>
      <c r="H138" s="4" cm="1">
        <f t="array" ref="H138">INDEX($O$5:$Z$44,G138+1,F138)</f>
        <v>436.2166666666667</v>
      </c>
      <c r="I138" s="2" cm="1">
        <f t="array" ref="I138">INDEX($AD$5:$AO$44,G138+1,F138)</f>
        <v>431.63333333333333</v>
      </c>
      <c r="J138" s="2" cm="1">
        <f t="array" ref="J138">INDEX($AS$5:$BD$44,G138+1,F138)</f>
        <v>266.8</v>
      </c>
      <c r="K138" s="2" cm="1">
        <f t="array" ref="K138">INDEX($BH$5:$BS$44,G138+1,F138)</f>
        <v>260.61333333333334</v>
      </c>
      <c r="L138" s="2" cm="1">
        <f t="array" ref="L138">INDEX($BW$5:$CH$44,G138+1,F138)</f>
        <v>566.85333333333324</v>
      </c>
    </row>
    <row r="139" spans="5:12" x14ac:dyDescent="0.25">
      <c r="E139" t="str">
        <f t="shared" si="6"/>
        <v>11Y5M</v>
      </c>
      <c r="F139">
        <f t="shared" si="4"/>
        <v>5</v>
      </c>
      <c r="G139">
        <f t="shared" si="5"/>
        <v>11</v>
      </c>
      <c r="H139" s="4" cm="1">
        <f t="array" ref="H139">INDEX($O$5:$Z$44,G139+1,F139)</f>
        <v>435.27708333333334</v>
      </c>
      <c r="I139" s="2" cm="1">
        <f t="array" ref="I139">INDEX($AD$5:$AO$44,G139+1,F139)</f>
        <v>430.70416666666665</v>
      </c>
      <c r="J139" s="2" cm="1">
        <f t="array" ref="J139">INDEX($AS$5:$BD$44,G139+1,F139)</f>
        <v>266.22500000000002</v>
      </c>
      <c r="K139" s="2" cm="1">
        <f t="array" ref="K139">INDEX($BH$5:$BS$44,G139+1,F139)</f>
        <v>260.05166666666673</v>
      </c>
      <c r="L139" s="2" cm="1">
        <f t="array" ref="L139">INDEX($BW$5:$CH$44,G139+1,F139)</f>
        <v>565.63166666666666</v>
      </c>
    </row>
    <row r="140" spans="5:12" x14ac:dyDescent="0.25">
      <c r="E140" t="str">
        <f t="shared" si="6"/>
        <v>11Y6M</v>
      </c>
      <c r="F140">
        <f t="shared" si="4"/>
        <v>6</v>
      </c>
      <c r="G140">
        <f t="shared" si="5"/>
        <v>11</v>
      </c>
      <c r="H140" s="4" cm="1">
        <f t="array" ref="H140">INDEX($O$5:$Z$44,G140+1,F140)</f>
        <v>434.33750000000003</v>
      </c>
      <c r="I140" s="2" cm="1">
        <f t="array" ref="I140">INDEX($AD$5:$AO$44,G140+1,F140)</f>
        <v>429.77500000000003</v>
      </c>
      <c r="J140" s="2" cm="1">
        <f t="array" ref="J140">INDEX($AS$5:$BD$44,G140+1,F140)</f>
        <v>265.64999999999998</v>
      </c>
      <c r="K140" s="2" cm="1">
        <f t="array" ref="K140">INDEX($BH$5:$BS$44,G140+1,F140)</f>
        <v>259.49</v>
      </c>
      <c r="L140" s="2" cm="1">
        <f t="array" ref="L140">INDEX($BW$5:$CH$44,G140+1,F140)</f>
        <v>564.41000000000008</v>
      </c>
    </row>
    <row r="141" spans="5:12" x14ac:dyDescent="0.25">
      <c r="E141" t="str">
        <f t="shared" si="6"/>
        <v>11Y7M</v>
      </c>
      <c r="F141">
        <f t="shared" si="4"/>
        <v>7</v>
      </c>
      <c r="G141">
        <f t="shared" si="5"/>
        <v>11</v>
      </c>
      <c r="H141" s="4" cm="1">
        <f t="array" ref="H141">INDEX($O$5:$Z$44,G141+1,F141)</f>
        <v>433.39791666666667</v>
      </c>
      <c r="I141" s="2" cm="1">
        <f t="array" ref="I141">INDEX($AD$5:$AO$44,G141+1,F141)</f>
        <v>428.84583333333336</v>
      </c>
      <c r="J141" s="2" cm="1">
        <f t="array" ref="J141">INDEX($AS$5:$BD$44,G141+1,F141)</f>
        <v>265.07500000000005</v>
      </c>
      <c r="K141" s="2" cm="1">
        <f t="array" ref="K141">INDEX($BH$5:$BS$44,G141+1,F141)</f>
        <v>258.9283333333334</v>
      </c>
      <c r="L141" s="2" cm="1">
        <f t="array" ref="L141">INDEX($BW$5:$CH$44,G141+1,F141)</f>
        <v>563.18833333333328</v>
      </c>
    </row>
    <row r="142" spans="5:12" x14ac:dyDescent="0.25">
      <c r="E142" t="str">
        <f t="shared" si="6"/>
        <v>11Y8M</v>
      </c>
      <c r="F142">
        <f t="shared" si="4"/>
        <v>8</v>
      </c>
      <c r="G142">
        <f t="shared" si="5"/>
        <v>11</v>
      </c>
      <c r="H142" s="4" cm="1">
        <f t="array" ref="H142">INDEX($O$5:$Z$44,G142+1,F142)</f>
        <v>432.45833333333337</v>
      </c>
      <c r="I142" s="2" cm="1">
        <f t="array" ref="I142">INDEX($AD$5:$AO$44,G142+1,F142)</f>
        <v>427.91666666666669</v>
      </c>
      <c r="J142" s="2" cm="1">
        <f t="array" ref="J142">INDEX($AS$5:$BD$44,G142+1,F142)</f>
        <v>264.5</v>
      </c>
      <c r="K142" s="2" cm="1">
        <f t="array" ref="K142">INDEX($BH$5:$BS$44,G142+1,F142)</f>
        <v>258.36666666666667</v>
      </c>
      <c r="L142" s="2" cm="1">
        <f t="array" ref="L142">INDEX($BW$5:$CH$44,G142+1,F142)</f>
        <v>561.9666666666667</v>
      </c>
    </row>
    <row r="143" spans="5:12" x14ac:dyDescent="0.25">
      <c r="E143" t="str">
        <f t="shared" si="6"/>
        <v>11Y9M</v>
      </c>
      <c r="F143">
        <f t="shared" si="4"/>
        <v>9</v>
      </c>
      <c r="G143">
        <f t="shared" si="5"/>
        <v>11</v>
      </c>
      <c r="H143" s="4" cm="1">
        <f t="array" ref="H143">INDEX($O$5:$Z$44,G143+1,F143)</f>
        <v>431.51875000000001</v>
      </c>
      <c r="I143" s="2" cm="1">
        <f t="array" ref="I143">INDEX($AD$5:$AO$44,G143+1,F143)</f>
        <v>426.98750000000001</v>
      </c>
      <c r="J143" s="2" cm="1">
        <f t="array" ref="J143">INDEX($AS$5:$BD$44,G143+1,F143)</f>
        <v>263.92500000000001</v>
      </c>
      <c r="K143" s="2" cm="1">
        <f t="array" ref="K143">INDEX($BH$5:$BS$44,G143+1,F143)</f>
        <v>257.80500000000006</v>
      </c>
      <c r="L143" s="2" cm="1">
        <f t="array" ref="L143">INDEX($BW$5:$CH$44,G143+1,F143)</f>
        <v>560.74500000000012</v>
      </c>
    </row>
    <row r="144" spans="5:12" x14ac:dyDescent="0.25">
      <c r="E144" t="str">
        <f t="shared" si="6"/>
        <v>11Y10M</v>
      </c>
      <c r="F144">
        <f t="shared" ref="F144:F207" si="7">F132</f>
        <v>10</v>
      </c>
      <c r="G144">
        <f t="shared" ref="G144:G207" si="8">G132+1</f>
        <v>11</v>
      </c>
      <c r="H144" s="4" cm="1">
        <f t="array" ref="H144">INDEX($O$5:$Z$44,G144+1,F144)</f>
        <v>430.57916666666671</v>
      </c>
      <c r="I144" s="2" cm="1">
        <f t="array" ref="I144">INDEX($AD$5:$AO$44,G144+1,F144)</f>
        <v>426.05833333333334</v>
      </c>
      <c r="J144" s="2" cm="1">
        <f t="array" ref="J144">INDEX($AS$5:$BD$44,G144+1,F144)</f>
        <v>263.35000000000002</v>
      </c>
      <c r="K144" s="2" cm="1">
        <f t="array" ref="K144">INDEX($BH$5:$BS$44,G144+1,F144)</f>
        <v>257.24333333333334</v>
      </c>
      <c r="L144" s="2" cm="1">
        <f t="array" ref="L144">INDEX($BW$5:$CH$44,G144+1,F144)</f>
        <v>559.52333333333331</v>
      </c>
    </row>
    <row r="145" spans="5:12" x14ac:dyDescent="0.25">
      <c r="E145" t="str">
        <f t="shared" si="6"/>
        <v>11Y11M</v>
      </c>
      <c r="F145">
        <f t="shared" si="7"/>
        <v>11</v>
      </c>
      <c r="G145">
        <f t="shared" si="8"/>
        <v>11</v>
      </c>
      <c r="H145" s="4" cm="1">
        <f t="array" ref="H145">INDEX($O$5:$Z$44,G145+1,F145)</f>
        <v>429.63958333333329</v>
      </c>
      <c r="I145" s="2" cm="1">
        <f t="array" ref="I145">INDEX($AD$5:$AO$44,G145+1,F145)</f>
        <v>425.12916666666666</v>
      </c>
      <c r="J145" s="2" cm="1">
        <f t="array" ref="J145">INDEX($AS$5:$BD$44,G145+1,F145)</f>
        <v>262.77499999999998</v>
      </c>
      <c r="K145" s="2" cm="1">
        <f t="array" ref="K145">INDEX($BH$5:$BS$44,G145+1,F145)</f>
        <v>256.68166666666667</v>
      </c>
      <c r="L145" s="2" cm="1">
        <f t="array" ref="L145">INDEX($BW$5:$CH$44,G145+1,F145)</f>
        <v>558.30166666666662</v>
      </c>
    </row>
    <row r="146" spans="5:12" x14ac:dyDescent="0.25">
      <c r="E146" t="str">
        <f t="shared" si="6"/>
        <v>11Y12M</v>
      </c>
      <c r="F146">
        <f t="shared" si="7"/>
        <v>12</v>
      </c>
      <c r="G146">
        <f t="shared" si="8"/>
        <v>11</v>
      </c>
      <c r="H146" s="4" cm="1">
        <f t="array" ref="H146">INDEX($O$5:$Z$44,G146+1,F146)</f>
        <v>428.7</v>
      </c>
      <c r="I146" s="2" cm="1">
        <f t="array" ref="I146">INDEX($AD$5:$AO$44,G146+1,F146)</f>
        <v>424.2</v>
      </c>
      <c r="J146" s="2" cm="1">
        <f t="array" ref="J146">INDEX($AS$5:$BD$44,G146+1,F146)</f>
        <v>262.2</v>
      </c>
      <c r="K146" s="2" cm="1">
        <f t="array" ref="K146">INDEX($BH$5:$BS$44,G146+1,F146)</f>
        <v>256.12</v>
      </c>
      <c r="L146" s="2" cm="1">
        <f t="array" ref="L146">INDEX($BW$5:$CH$44,G146+1,F146)</f>
        <v>557.07999999999993</v>
      </c>
    </row>
    <row r="147" spans="5:12" x14ac:dyDescent="0.25">
      <c r="E147" t="str">
        <f t="shared" si="6"/>
        <v>12Y1M</v>
      </c>
      <c r="F147">
        <f t="shared" si="7"/>
        <v>1</v>
      </c>
      <c r="G147">
        <f t="shared" si="8"/>
        <v>12</v>
      </c>
      <c r="H147" s="4" cm="1">
        <f t="array" ref="H147">INDEX($O$5:$Z$44,G147+1,F147)</f>
        <v>427.76041666666663</v>
      </c>
      <c r="I147" s="2" cm="1">
        <f t="array" ref="I147">INDEX($AD$5:$AO$44,G147+1,F147)</f>
        <v>423.27083333333331</v>
      </c>
      <c r="J147" s="2" cm="1">
        <f t="array" ref="J147">INDEX($AS$5:$BD$44,G147+1,F147)</f>
        <v>261.625</v>
      </c>
      <c r="K147" s="2" cm="1">
        <f t="array" ref="K147">INDEX($BH$5:$BS$44,G147+1,F147)</f>
        <v>255.55833333333334</v>
      </c>
      <c r="L147" s="2" cm="1">
        <f t="array" ref="L147">INDEX($BW$5:$CH$44,G147+1,F147)</f>
        <v>555.85833333333335</v>
      </c>
    </row>
    <row r="148" spans="5:12" x14ac:dyDescent="0.25">
      <c r="E148" t="str">
        <f t="shared" si="6"/>
        <v>12Y2M</v>
      </c>
      <c r="F148">
        <f t="shared" si="7"/>
        <v>2</v>
      </c>
      <c r="G148">
        <f t="shared" si="8"/>
        <v>12</v>
      </c>
      <c r="H148" s="4" cm="1">
        <f t="array" ref="H148">INDEX($O$5:$Z$44,G148+1,F148)</f>
        <v>426.82083333333333</v>
      </c>
      <c r="I148" s="2" cm="1">
        <f t="array" ref="I148">INDEX($AD$5:$AO$44,G148+1,F148)</f>
        <v>422.34166666666664</v>
      </c>
      <c r="J148" s="2" cm="1">
        <f t="array" ref="J148">INDEX($AS$5:$BD$44,G148+1,F148)</f>
        <v>261.04999999999995</v>
      </c>
      <c r="K148" s="2" cm="1">
        <f t="array" ref="K148">INDEX($BH$5:$BS$44,G148+1,F148)</f>
        <v>254.99666666666667</v>
      </c>
      <c r="L148" s="2" cm="1">
        <f t="array" ref="L148">INDEX($BW$5:$CH$44,G148+1,F148)</f>
        <v>554.63666666666666</v>
      </c>
    </row>
    <row r="149" spans="5:12" x14ac:dyDescent="0.25">
      <c r="E149" t="str">
        <f t="shared" si="6"/>
        <v>12Y3M</v>
      </c>
      <c r="F149">
        <f t="shared" si="7"/>
        <v>3</v>
      </c>
      <c r="G149">
        <f t="shared" si="8"/>
        <v>12</v>
      </c>
      <c r="H149" s="4" cm="1">
        <f t="array" ref="H149">INDEX($O$5:$Z$44,G149+1,F149)</f>
        <v>425.88124999999997</v>
      </c>
      <c r="I149" s="2" cm="1">
        <f t="array" ref="I149">INDEX($AD$5:$AO$44,G149+1,F149)</f>
        <v>421.41249999999997</v>
      </c>
      <c r="J149" s="2" cm="1">
        <f t="array" ref="J149">INDEX($AS$5:$BD$44,G149+1,F149)</f>
        <v>260.47500000000002</v>
      </c>
      <c r="K149" s="2" cm="1">
        <f t="array" ref="K149">INDEX($BH$5:$BS$44,G149+1,F149)</f>
        <v>254.435</v>
      </c>
      <c r="L149" s="2" cm="1">
        <f t="array" ref="L149">INDEX($BW$5:$CH$44,G149+1,F149)</f>
        <v>553.41499999999996</v>
      </c>
    </row>
    <row r="150" spans="5:12" x14ac:dyDescent="0.25">
      <c r="E150" t="str">
        <f t="shared" si="6"/>
        <v>12Y4M</v>
      </c>
      <c r="F150">
        <f t="shared" si="7"/>
        <v>4</v>
      </c>
      <c r="G150">
        <f t="shared" si="8"/>
        <v>12</v>
      </c>
      <c r="H150" s="4" cm="1">
        <f t="array" ref="H150">INDEX($O$5:$Z$44,G150+1,F150)</f>
        <v>424.94166666666666</v>
      </c>
      <c r="I150" s="2" cm="1">
        <f t="array" ref="I150">INDEX($AD$5:$AO$44,G150+1,F150)</f>
        <v>420.48333333333335</v>
      </c>
      <c r="J150" s="2" cm="1">
        <f t="array" ref="J150">INDEX($AS$5:$BD$44,G150+1,F150)</f>
        <v>259.89999999999998</v>
      </c>
      <c r="K150" s="2" cm="1">
        <f t="array" ref="K150">INDEX($BH$5:$BS$44,G150+1,F150)</f>
        <v>253.87333333333336</v>
      </c>
      <c r="L150" s="2" cm="1">
        <f t="array" ref="L150">INDEX($BW$5:$CH$44,G150+1,F150)</f>
        <v>552.19333333333338</v>
      </c>
    </row>
    <row r="151" spans="5:12" x14ac:dyDescent="0.25">
      <c r="E151" t="str">
        <f t="shared" si="6"/>
        <v>12Y5M</v>
      </c>
      <c r="F151">
        <f t="shared" si="7"/>
        <v>5</v>
      </c>
      <c r="G151">
        <f t="shared" si="8"/>
        <v>12</v>
      </c>
      <c r="H151" s="4" cm="1">
        <f t="array" ref="H151">INDEX($O$5:$Z$44,G151+1,F151)</f>
        <v>424.0020833333333</v>
      </c>
      <c r="I151" s="2" cm="1">
        <f t="array" ref="I151">INDEX($AD$5:$AO$44,G151+1,F151)</f>
        <v>419.55416666666667</v>
      </c>
      <c r="J151" s="2" cm="1">
        <f t="array" ref="J151">INDEX($AS$5:$BD$44,G151+1,F151)</f>
        <v>259.32499999999999</v>
      </c>
      <c r="K151" s="2" cm="1">
        <f t="array" ref="K151">INDEX($BH$5:$BS$44,G151+1,F151)</f>
        <v>253.3116666666667</v>
      </c>
      <c r="L151" s="2" cm="1">
        <f t="array" ref="L151">INDEX($BW$5:$CH$44,G151+1,F151)</f>
        <v>550.97166666666669</v>
      </c>
    </row>
    <row r="152" spans="5:12" x14ac:dyDescent="0.25">
      <c r="E152" t="str">
        <f t="shared" si="6"/>
        <v>12Y6M</v>
      </c>
      <c r="F152">
        <f t="shared" si="7"/>
        <v>6</v>
      </c>
      <c r="G152">
        <f t="shared" si="8"/>
        <v>12</v>
      </c>
      <c r="H152" s="4" cm="1">
        <f t="array" ref="H152">INDEX($O$5:$Z$44,G152+1,F152)</f>
        <v>423.0625</v>
      </c>
      <c r="I152" s="2" cm="1">
        <f t="array" ref="I152">INDEX($AD$5:$AO$44,G152+1,F152)</f>
        <v>418.625</v>
      </c>
      <c r="J152" s="2" cm="1">
        <f t="array" ref="J152">INDEX($AS$5:$BD$44,G152+1,F152)</f>
        <v>258.75</v>
      </c>
      <c r="K152" s="2" cm="1">
        <f t="array" ref="K152">INDEX($BH$5:$BS$44,G152+1,F152)</f>
        <v>252.75000000000003</v>
      </c>
      <c r="L152" s="2" cm="1">
        <f t="array" ref="L152">INDEX($BW$5:$CH$44,G152+1,F152)</f>
        <v>549.75</v>
      </c>
    </row>
    <row r="153" spans="5:12" x14ac:dyDescent="0.25">
      <c r="E153" t="str">
        <f t="shared" si="6"/>
        <v>12Y7M</v>
      </c>
      <c r="F153">
        <f t="shared" si="7"/>
        <v>7</v>
      </c>
      <c r="G153">
        <f t="shared" si="8"/>
        <v>12</v>
      </c>
      <c r="H153" s="4" cm="1">
        <f t="array" ref="H153">INDEX($O$5:$Z$44,G153+1,F153)</f>
        <v>422.1229166666667</v>
      </c>
      <c r="I153" s="2" cm="1">
        <f t="array" ref="I153">INDEX($AD$5:$AO$44,G153+1,F153)</f>
        <v>417.69583333333333</v>
      </c>
      <c r="J153" s="2" cm="1">
        <f t="array" ref="J153">INDEX($AS$5:$BD$44,G153+1,F153)</f>
        <v>258.17500000000001</v>
      </c>
      <c r="K153" s="2" cm="1">
        <f t="array" ref="K153">INDEX($BH$5:$BS$44,G153+1,F153)</f>
        <v>252.18833333333336</v>
      </c>
      <c r="L153" s="2" cm="1">
        <f t="array" ref="L153">INDEX($BW$5:$CH$44,G153+1,F153)</f>
        <v>548.52833333333331</v>
      </c>
    </row>
    <row r="154" spans="5:12" x14ac:dyDescent="0.25">
      <c r="E154" t="str">
        <f t="shared" si="6"/>
        <v>12Y8M</v>
      </c>
      <c r="F154">
        <f t="shared" si="7"/>
        <v>8</v>
      </c>
      <c r="G154">
        <f t="shared" si="8"/>
        <v>12</v>
      </c>
      <c r="H154" s="4" cm="1">
        <f t="array" ref="H154">INDEX($O$5:$Z$44,G154+1,F154)</f>
        <v>421.18333333333334</v>
      </c>
      <c r="I154" s="2" cm="1">
        <f t="array" ref="I154">INDEX($AD$5:$AO$44,G154+1,F154)</f>
        <v>416.76666666666665</v>
      </c>
      <c r="J154" s="2" cm="1">
        <f t="array" ref="J154">INDEX($AS$5:$BD$44,G154+1,F154)</f>
        <v>257.60000000000002</v>
      </c>
      <c r="K154" s="2" cm="1">
        <f t="array" ref="K154">INDEX($BH$5:$BS$44,G154+1,F154)</f>
        <v>251.62666666666669</v>
      </c>
      <c r="L154" s="2" cm="1">
        <f t="array" ref="L154">INDEX($BW$5:$CH$44,G154+1,F154)</f>
        <v>547.30666666666662</v>
      </c>
    </row>
    <row r="155" spans="5:12" x14ac:dyDescent="0.25">
      <c r="E155" t="str">
        <f t="shared" si="6"/>
        <v>12Y9M</v>
      </c>
      <c r="F155">
        <f t="shared" si="7"/>
        <v>9</v>
      </c>
      <c r="G155">
        <f t="shared" si="8"/>
        <v>12</v>
      </c>
      <c r="H155" s="4" cm="1">
        <f t="array" ref="H155">INDEX($O$5:$Z$44,G155+1,F155)</f>
        <v>420.24375000000003</v>
      </c>
      <c r="I155" s="2" cm="1">
        <f t="array" ref="I155">INDEX($AD$5:$AO$44,G155+1,F155)</f>
        <v>415.83750000000003</v>
      </c>
      <c r="J155" s="2" cm="1">
        <f t="array" ref="J155">INDEX($AS$5:$BD$44,G155+1,F155)</f>
        <v>257.02499999999998</v>
      </c>
      <c r="K155" s="2" cm="1">
        <f t="array" ref="K155">INDEX($BH$5:$BS$44,G155+1,F155)</f>
        <v>251.06500000000003</v>
      </c>
      <c r="L155" s="2" cm="1">
        <f t="array" ref="L155">INDEX($BW$5:$CH$44,G155+1,F155)</f>
        <v>546.08500000000004</v>
      </c>
    </row>
    <row r="156" spans="5:12" x14ac:dyDescent="0.25">
      <c r="E156" t="str">
        <f t="shared" si="6"/>
        <v>12Y10M</v>
      </c>
      <c r="F156">
        <f t="shared" si="7"/>
        <v>10</v>
      </c>
      <c r="G156">
        <f t="shared" si="8"/>
        <v>12</v>
      </c>
      <c r="H156" s="4" cm="1">
        <f t="array" ref="H156">INDEX($O$5:$Z$44,G156+1,F156)</f>
        <v>419.30416666666667</v>
      </c>
      <c r="I156" s="2" cm="1">
        <f t="array" ref="I156">INDEX($AD$5:$AO$44,G156+1,F156)</f>
        <v>414.90833333333336</v>
      </c>
      <c r="J156" s="2" cm="1">
        <f t="array" ref="J156">INDEX($AS$5:$BD$44,G156+1,F156)</f>
        <v>256.45000000000005</v>
      </c>
      <c r="K156" s="2" cm="1">
        <f t="array" ref="K156">INDEX($BH$5:$BS$44,G156+1,F156)</f>
        <v>250.50333333333336</v>
      </c>
      <c r="L156" s="2" cm="1">
        <f t="array" ref="L156">INDEX($BW$5:$CH$44,G156+1,F156)</f>
        <v>544.86333333333334</v>
      </c>
    </row>
    <row r="157" spans="5:12" x14ac:dyDescent="0.25">
      <c r="E157" t="str">
        <f t="shared" si="6"/>
        <v>12Y11M</v>
      </c>
      <c r="F157">
        <f t="shared" si="7"/>
        <v>11</v>
      </c>
      <c r="G157">
        <f t="shared" si="8"/>
        <v>12</v>
      </c>
      <c r="H157" s="4" cm="1">
        <f t="array" ref="H157">INDEX($O$5:$Z$44,G157+1,F157)</f>
        <v>418.36458333333337</v>
      </c>
      <c r="I157" s="2" cm="1">
        <f t="array" ref="I157">INDEX($AD$5:$AO$44,G157+1,F157)</f>
        <v>413.97916666666669</v>
      </c>
      <c r="J157" s="2" cm="1">
        <f t="array" ref="J157">INDEX($AS$5:$BD$44,G157+1,F157)</f>
        <v>255.875</v>
      </c>
      <c r="K157" s="2" cm="1">
        <f t="array" ref="K157">INDEX($BH$5:$BS$44,G157+1,F157)</f>
        <v>249.94166666666669</v>
      </c>
      <c r="L157" s="2" cm="1">
        <f t="array" ref="L157">INDEX($BW$5:$CH$44,G157+1,F157)</f>
        <v>543.64166666666665</v>
      </c>
    </row>
    <row r="158" spans="5:12" x14ac:dyDescent="0.25">
      <c r="E158" t="str">
        <f t="shared" si="6"/>
        <v>12Y12M</v>
      </c>
      <c r="F158">
        <f t="shared" si="7"/>
        <v>12</v>
      </c>
      <c r="G158">
        <f t="shared" si="8"/>
        <v>12</v>
      </c>
      <c r="H158" s="4" cm="1">
        <f t="array" ref="H158">INDEX($O$5:$Z$44,G158+1,F158)</f>
        <v>417.42500000000001</v>
      </c>
      <c r="I158" s="2" cm="1">
        <f t="array" ref="I158">INDEX($AD$5:$AO$44,G158+1,F158)</f>
        <v>413.05</v>
      </c>
      <c r="J158" s="2" cm="1">
        <f t="array" ref="J158">INDEX($AS$5:$BD$44,G158+1,F158)</f>
        <v>255.3</v>
      </c>
      <c r="K158" s="2" cm="1">
        <f t="array" ref="K158">INDEX($BH$5:$BS$44,G158+1,F158)</f>
        <v>249.38000000000002</v>
      </c>
      <c r="L158" s="2" cm="1">
        <f t="array" ref="L158">INDEX($BW$5:$CH$44,G158+1,F158)</f>
        <v>542.42000000000007</v>
      </c>
    </row>
    <row r="159" spans="5:12" x14ac:dyDescent="0.25">
      <c r="E159" t="str">
        <f t="shared" si="6"/>
        <v>13Y1M</v>
      </c>
      <c r="F159">
        <f t="shared" si="7"/>
        <v>1</v>
      </c>
      <c r="G159">
        <f t="shared" si="8"/>
        <v>13</v>
      </c>
      <c r="H159" s="4" cm="1">
        <f t="array" ref="H159">INDEX($O$5:$Z$44,G159+1,F159)</f>
        <v>416.48541666666671</v>
      </c>
      <c r="I159" s="2" cm="1">
        <f t="array" ref="I159">INDEX($AD$5:$AO$44,G159+1,F159)</f>
        <v>412.12083333333334</v>
      </c>
      <c r="J159" s="2" cm="1">
        <f t="array" ref="J159">INDEX($AS$5:$BD$44,G159+1,F159)</f>
        <v>254.72500000000002</v>
      </c>
      <c r="K159" s="2" cm="1">
        <f t="array" ref="K159">INDEX($BH$5:$BS$44,G159+1,F159)</f>
        <v>248.81833333333336</v>
      </c>
      <c r="L159" s="2" cm="1">
        <f t="array" ref="L159">INDEX($BW$5:$CH$44,G159+1,F159)</f>
        <v>541.19833333333338</v>
      </c>
    </row>
    <row r="160" spans="5:12" x14ac:dyDescent="0.25">
      <c r="E160" t="str">
        <f t="shared" si="6"/>
        <v>13Y2M</v>
      </c>
      <c r="F160">
        <f t="shared" si="7"/>
        <v>2</v>
      </c>
      <c r="G160">
        <f t="shared" si="8"/>
        <v>13</v>
      </c>
      <c r="H160" s="4" cm="1">
        <f t="array" ref="H160">INDEX($O$5:$Z$44,G160+1,F160)</f>
        <v>415.54583333333329</v>
      </c>
      <c r="I160" s="2" cm="1">
        <f t="array" ref="I160">INDEX($AD$5:$AO$44,G160+1,F160)</f>
        <v>411.19166666666666</v>
      </c>
      <c r="J160" s="2" cm="1">
        <f t="array" ref="J160">INDEX($AS$5:$BD$44,G160+1,F160)</f>
        <v>254.14999999999998</v>
      </c>
      <c r="K160" s="2" cm="1">
        <f t="array" ref="K160">INDEX($BH$5:$BS$44,G160+1,F160)</f>
        <v>248.25666666666666</v>
      </c>
      <c r="L160" s="2" cm="1">
        <f t="array" ref="L160">INDEX($BW$5:$CH$44,G160+1,F160)</f>
        <v>539.97666666666669</v>
      </c>
    </row>
    <row r="161" spans="5:12" x14ac:dyDescent="0.25">
      <c r="E161" t="str">
        <f t="shared" si="6"/>
        <v>13Y3M</v>
      </c>
      <c r="F161">
        <f t="shared" si="7"/>
        <v>3</v>
      </c>
      <c r="G161">
        <f t="shared" si="8"/>
        <v>13</v>
      </c>
      <c r="H161" s="4" cm="1">
        <f t="array" ref="H161">INDEX($O$5:$Z$44,G161+1,F161)</f>
        <v>414.60624999999999</v>
      </c>
      <c r="I161" s="2" cm="1">
        <f t="array" ref="I161">INDEX($AD$5:$AO$44,G161+1,F161)</f>
        <v>410.26249999999999</v>
      </c>
      <c r="J161" s="2" cm="1">
        <f t="array" ref="J161">INDEX($AS$5:$BD$44,G161+1,F161)</f>
        <v>253.57499999999999</v>
      </c>
      <c r="K161" s="2" cm="1">
        <f t="array" ref="K161">INDEX($BH$5:$BS$44,G161+1,F161)</f>
        <v>247.69500000000002</v>
      </c>
      <c r="L161" s="2" cm="1">
        <f t="array" ref="L161">INDEX($BW$5:$CH$44,G161+1,F161)</f>
        <v>538.75499999999988</v>
      </c>
    </row>
    <row r="162" spans="5:12" x14ac:dyDescent="0.25">
      <c r="E162" t="str">
        <f t="shared" si="6"/>
        <v>13Y4M</v>
      </c>
      <c r="F162">
        <f t="shared" si="7"/>
        <v>4</v>
      </c>
      <c r="G162">
        <f t="shared" si="8"/>
        <v>13</v>
      </c>
      <c r="H162" s="4" cm="1">
        <f t="array" ref="H162">INDEX($O$5:$Z$44,G162+1,F162)</f>
        <v>413.66666666666663</v>
      </c>
      <c r="I162" s="2" cm="1">
        <f t="array" ref="I162">INDEX($AD$5:$AO$44,G162+1,F162)</f>
        <v>409.33333333333331</v>
      </c>
      <c r="J162" s="2" cm="1">
        <f t="array" ref="J162">INDEX($AS$5:$BD$44,G162+1,F162)</f>
        <v>253</v>
      </c>
      <c r="K162" s="2" cm="1">
        <f t="array" ref="K162">INDEX($BH$5:$BS$44,G162+1,F162)</f>
        <v>247.13333333333335</v>
      </c>
      <c r="L162" s="2" cm="1">
        <f t="array" ref="L162">INDEX($BW$5:$CH$44,G162+1,F162)</f>
        <v>537.5333333333333</v>
      </c>
    </row>
    <row r="163" spans="5:12" x14ac:dyDescent="0.25">
      <c r="E163" t="str">
        <f t="shared" si="6"/>
        <v>13Y5M</v>
      </c>
      <c r="F163">
        <f t="shared" si="7"/>
        <v>5</v>
      </c>
      <c r="G163">
        <f t="shared" si="8"/>
        <v>13</v>
      </c>
      <c r="H163" s="4" cm="1">
        <f t="array" ref="H163">INDEX($O$5:$Z$44,G163+1,F163)</f>
        <v>412.72708333333333</v>
      </c>
      <c r="I163" s="2" cm="1">
        <f t="array" ref="I163">INDEX($AD$5:$AO$44,G163+1,F163)</f>
        <v>408.40416666666664</v>
      </c>
      <c r="J163" s="2" cm="1">
        <f t="array" ref="J163">INDEX($AS$5:$BD$44,G163+1,F163)</f>
        <v>252.42499999999998</v>
      </c>
      <c r="K163" s="2" cm="1">
        <f t="array" ref="K163">INDEX($BH$5:$BS$44,G163+1,F163)</f>
        <v>246.57166666666669</v>
      </c>
      <c r="L163" s="2" cm="1">
        <f t="array" ref="L163">INDEX($BW$5:$CH$44,G163+1,F163)</f>
        <v>536.31166666666672</v>
      </c>
    </row>
    <row r="164" spans="5:12" x14ac:dyDescent="0.25">
      <c r="E164" t="str">
        <f t="shared" si="6"/>
        <v>13Y6M</v>
      </c>
      <c r="F164">
        <f t="shared" si="7"/>
        <v>6</v>
      </c>
      <c r="G164">
        <f t="shared" si="8"/>
        <v>13</v>
      </c>
      <c r="H164" s="4" cm="1">
        <f t="array" ref="H164">INDEX($O$5:$Z$44,G164+1,F164)</f>
        <v>411.78749999999997</v>
      </c>
      <c r="I164" s="2" cm="1">
        <f t="array" ref="I164">INDEX($AD$5:$AO$44,G164+1,F164)</f>
        <v>407.47499999999997</v>
      </c>
      <c r="J164" s="2" cm="1">
        <f t="array" ref="J164">INDEX($AS$5:$BD$44,G164+1,F164)</f>
        <v>251.85</v>
      </c>
      <c r="K164" s="2" cm="1">
        <f t="array" ref="K164">INDEX($BH$5:$BS$44,G164+1,F164)</f>
        <v>246.01000000000002</v>
      </c>
      <c r="L164" s="2" cm="1">
        <f t="array" ref="L164">INDEX($BW$5:$CH$44,G164+1,F164)</f>
        <v>535.08999999999992</v>
      </c>
    </row>
    <row r="165" spans="5:12" x14ac:dyDescent="0.25">
      <c r="E165" t="str">
        <f t="shared" si="6"/>
        <v>13Y7M</v>
      </c>
      <c r="F165">
        <f t="shared" si="7"/>
        <v>7</v>
      </c>
      <c r="G165">
        <f t="shared" si="8"/>
        <v>13</v>
      </c>
      <c r="H165" s="4" cm="1">
        <f t="array" ref="H165">INDEX($O$5:$Z$44,G165+1,F165)</f>
        <v>410.84791666666666</v>
      </c>
      <c r="I165" s="2" cm="1">
        <f t="array" ref="I165">INDEX($AD$5:$AO$44,G165+1,F165)</f>
        <v>406.54583333333335</v>
      </c>
      <c r="J165" s="2" cm="1">
        <f t="array" ref="J165">INDEX($AS$5:$BD$44,G165+1,F165)</f>
        <v>251.27500000000001</v>
      </c>
      <c r="K165" s="2" cm="1">
        <f t="array" ref="K165">INDEX($BH$5:$BS$44,G165+1,F165)</f>
        <v>245.44833333333335</v>
      </c>
      <c r="L165" s="2" cm="1">
        <f t="array" ref="L165">INDEX($BW$5:$CH$44,G165+1,F165)</f>
        <v>533.86833333333334</v>
      </c>
    </row>
    <row r="166" spans="5:12" x14ac:dyDescent="0.25">
      <c r="E166" t="str">
        <f t="shared" si="6"/>
        <v>13Y8M</v>
      </c>
      <c r="F166">
        <f t="shared" si="7"/>
        <v>8</v>
      </c>
      <c r="G166">
        <f t="shared" si="8"/>
        <v>13</v>
      </c>
      <c r="H166" s="4" cm="1">
        <f t="array" ref="H166">INDEX($O$5:$Z$44,G166+1,F166)</f>
        <v>409.9083333333333</v>
      </c>
      <c r="I166" s="2" cm="1">
        <f t="array" ref="I166">INDEX($AD$5:$AO$44,G166+1,F166)</f>
        <v>405.61666666666667</v>
      </c>
      <c r="J166" s="2" cm="1">
        <f t="array" ref="J166">INDEX($AS$5:$BD$44,G166+1,F166)</f>
        <v>250.7</v>
      </c>
      <c r="K166" s="2" cm="1">
        <f t="array" ref="K166">INDEX($BH$5:$BS$44,G166+1,F166)</f>
        <v>244.88666666666668</v>
      </c>
      <c r="L166" s="2" cm="1">
        <f t="array" ref="L166">INDEX($BW$5:$CH$44,G166+1,F166)</f>
        <v>532.64666666666676</v>
      </c>
    </row>
    <row r="167" spans="5:12" x14ac:dyDescent="0.25">
      <c r="E167" t="str">
        <f t="shared" si="6"/>
        <v>13Y9M</v>
      </c>
      <c r="F167">
        <f t="shared" si="7"/>
        <v>9</v>
      </c>
      <c r="G167">
        <f t="shared" si="8"/>
        <v>13</v>
      </c>
      <c r="H167" s="4" cm="1">
        <f t="array" ref="H167">INDEX($O$5:$Z$44,G167+1,F167)</f>
        <v>408.96875</v>
      </c>
      <c r="I167" s="2" cm="1">
        <f t="array" ref="I167">INDEX($AD$5:$AO$44,G167+1,F167)</f>
        <v>404.6875</v>
      </c>
      <c r="J167" s="2" cm="1">
        <f t="array" ref="J167">INDEX($AS$5:$BD$44,G167+1,F167)</f>
        <v>250.125</v>
      </c>
      <c r="K167" s="2" cm="1">
        <f t="array" ref="K167">INDEX($BH$5:$BS$44,G167+1,F167)</f>
        <v>244.32500000000002</v>
      </c>
      <c r="L167" s="2" cm="1">
        <f t="array" ref="L167">INDEX($BW$5:$CH$44,G167+1,F167)</f>
        <v>531.42499999999995</v>
      </c>
    </row>
    <row r="168" spans="5:12" x14ac:dyDescent="0.25">
      <c r="E168" t="str">
        <f t="shared" si="6"/>
        <v>13Y10M</v>
      </c>
      <c r="F168">
        <f t="shared" si="7"/>
        <v>10</v>
      </c>
      <c r="G168">
        <f t="shared" si="8"/>
        <v>13</v>
      </c>
      <c r="H168" s="4" cm="1">
        <f t="array" ref="H168">INDEX($O$5:$Z$44,G168+1,F168)</f>
        <v>408.0291666666667</v>
      </c>
      <c r="I168" s="2" cm="1">
        <f t="array" ref="I168">INDEX($AD$5:$AO$44,G168+1,F168)</f>
        <v>403.75833333333333</v>
      </c>
      <c r="J168" s="2" cm="1">
        <f t="array" ref="J168">INDEX($AS$5:$BD$44,G168+1,F168)</f>
        <v>249.55</v>
      </c>
      <c r="K168" s="2" cm="1">
        <f t="array" ref="K168">INDEX($BH$5:$BS$44,G168+1,F168)</f>
        <v>243.76333333333335</v>
      </c>
      <c r="L168" s="2" cm="1">
        <f t="array" ref="L168">INDEX($BW$5:$CH$44,G168+1,F168)</f>
        <v>530.20333333333338</v>
      </c>
    </row>
    <row r="169" spans="5:12" x14ac:dyDescent="0.25">
      <c r="E169" t="str">
        <f t="shared" si="6"/>
        <v>13Y11M</v>
      </c>
      <c r="F169">
        <f t="shared" si="7"/>
        <v>11</v>
      </c>
      <c r="G169">
        <f t="shared" si="8"/>
        <v>13</v>
      </c>
      <c r="H169" s="4" cm="1">
        <f t="array" ref="H169">INDEX($O$5:$Z$44,G169+1,F169)</f>
        <v>407.08958333333334</v>
      </c>
      <c r="I169" s="2" cm="1">
        <f t="array" ref="I169">INDEX($AD$5:$AO$44,G169+1,F169)</f>
        <v>402.82916666666665</v>
      </c>
      <c r="J169" s="2" cm="1">
        <f t="array" ref="J169">INDEX($AS$5:$BD$44,G169+1,F169)</f>
        <v>248.97499999999999</v>
      </c>
      <c r="K169" s="2" cm="1">
        <f t="array" ref="K169">INDEX($BH$5:$BS$44,G169+1,F169)</f>
        <v>243.20166666666668</v>
      </c>
      <c r="L169" s="2" cm="1">
        <f t="array" ref="L169">INDEX($BW$5:$CH$44,G169+1,F169)</f>
        <v>528.98166666666668</v>
      </c>
    </row>
    <row r="170" spans="5:12" x14ac:dyDescent="0.25">
      <c r="E170" t="str">
        <f t="shared" si="6"/>
        <v>13Y12M</v>
      </c>
      <c r="F170">
        <f t="shared" si="7"/>
        <v>12</v>
      </c>
      <c r="G170">
        <f t="shared" si="8"/>
        <v>13</v>
      </c>
      <c r="H170" s="4" cm="1">
        <f t="array" ref="H170">INDEX($O$5:$Z$44,G170+1,F170)</f>
        <v>406.15000000000003</v>
      </c>
      <c r="I170" s="2" cm="1">
        <f t="array" ref="I170">INDEX($AD$5:$AO$44,G170+1,F170)</f>
        <v>401.90000000000003</v>
      </c>
      <c r="J170" s="2" cm="1">
        <f t="array" ref="J170">INDEX($AS$5:$BD$44,G170+1,F170)</f>
        <v>248.4</v>
      </c>
      <c r="K170" s="2" cm="1">
        <f t="array" ref="K170">INDEX($BH$5:$BS$44,G170+1,F170)</f>
        <v>242.64000000000001</v>
      </c>
      <c r="L170" s="2" cm="1">
        <f t="array" ref="L170">INDEX($BW$5:$CH$44,G170+1,F170)</f>
        <v>527.76</v>
      </c>
    </row>
    <row r="171" spans="5:12" x14ac:dyDescent="0.25">
      <c r="E171" t="str">
        <f t="shared" si="6"/>
        <v>14Y1M</v>
      </c>
      <c r="F171">
        <f t="shared" si="7"/>
        <v>1</v>
      </c>
      <c r="G171">
        <f t="shared" si="8"/>
        <v>14</v>
      </c>
      <c r="H171" s="4" cm="1">
        <f t="array" ref="H171">INDEX($O$5:$Z$44,G171+1,F171)</f>
        <v>405.21041666666667</v>
      </c>
      <c r="I171" s="2" cm="1">
        <f t="array" ref="I171">INDEX($AD$5:$AO$44,G171+1,F171)</f>
        <v>400.97083333333336</v>
      </c>
      <c r="J171" s="2" cm="1">
        <f t="array" ref="J171">INDEX($AS$5:$BD$44,G171+1,F171)</f>
        <v>247.82500000000002</v>
      </c>
      <c r="K171" s="2" cm="1">
        <f t="array" ref="K171">INDEX($BH$5:$BS$44,G171+1,F171)</f>
        <v>242.07833333333338</v>
      </c>
      <c r="L171" s="2" cm="1">
        <f t="array" ref="L171">INDEX($BW$5:$CH$44,G171+1,F171)</f>
        <v>526.53833333333341</v>
      </c>
    </row>
    <row r="172" spans="5:12" x14ac:dyDescent="0.25">
      <c r="E172" t="str">
        <f t="shared" si="6"/>
        <v>14Y2M</v>
      </c>
      <c r="F172">
        <f t="shared" si="7"/>
        <v>2</v>
      </c>
      <c r="G172">
        <f t="shared" si="8"/>
        <v>14</v>
      </c>
      <c r="H172" s="4" cm="1">
        <f t="array" ref="H172">INDEX($O$5:$Z$44,G172+1,F172)</f>
        <v>404.27083333333337</v>
      </c>
      <c r="I172" s="2" cm="1">
        <f t="array" ref="I172">INDEX($AD$5:$AO$44,G172+1,F172)</f>
        <v>400.04166666666669</v>
      </c>
      <c r="J172" s="2" cm="1">
        <f t="array" ref="J172">INDEX($AS$5:$BD$44,G172+1,F172)</f>
        <v>247.25</v>
      </c>
      <c r="K172" s="2" cm="1">
        <f t="array" ref="K172">INDEX($BH$5:$BS$44,G172+1,F172)</f>
        <v>241.51666666666671</v>
      </c>
      <c r="L172" s="2" cm="1">
        <f t="array" ref="L172">INDEX($BW$5:$CH$44,G172+1,F172)</f>
        <v>525.31666666666661</v>
      </c>
    </row>
    <row r="173" spans="5:12" x14ac:dyDescent="0.25">
      <c r="E173" t="str">
        <f t="shared" si="6"/>
        <v>14Y3M</v>
      </c>
      <c r="F173">
        <f t="shared" si="7"/>
        <v>3</v>
      </c>
      <c r="G173">
        <f t="shared" si="8"/>
        <v>14</v>
      </c>
      <c r="H173" s="4" cm="1">
        <f t="array" ref="H173">INDEX($O$5:$Z$44,G173+1,F173)</f>
        <v>403.33125000000001</v>
      </c>
      <c r="I173" s="2" cm="1">
        <f t="array" ref="I173">INDEX($AD$5:$AO$44,G173+1,F173)</f>
        <v>399.11250000000001</v>
      </c>
      <c r="J173" s="2" cm="1">
        <f t="array" ref="J173">INDEX($AS$5:$BD$44,G173+1,F173)</f>
        <v>246.67500000000001</v>
      </c>
      <c r="K173" s="2" cm="1">
        <f t="array" ref="K173">INDEX($BH$5:$BS$44,G173+1,F173)</f>
        <v>240.95500000000004</v>
      </c>
      <c r="L173" s="2" cm="1">
        <f t="array" ref="L173">INDEX($BW$5:$CH$44,G173+1,F173)</f>
        <v>524.09500000000003</v>
      </c>
    </row>
    <row r="174" spans="5:12" x14ac:dyDescent="0.25">
      <c r="E174" t="str">
        <f t="shared" si="6"/>
        <v>14Y4M</v>
      </c>
      <c r="F174">
        <f t="shared" si="7"/>
        <v>4</v>
      </c>
      <c r="G174">
        <f t="shared" si="8"/>
        <v>14</v>
      </c>
      <c r="H174" s="4" cm="1">
        <f t="array" ref="H174">INDEX($O$5:$Z$44,G174+1,F174)</f>
        <v>402.39166666666671</v>
      </c>
      <c r="I174" s="2" cm="1">
        <f t="array" ref="I174">INDEX($AD$5:$AO$44,G174+1,F174)</f>
        <v>398.18333333333334</v>
      </c>
      <c r="J174" s="2" cm="1">
        <f t="array" ref="J174">INDEX($AS$5:$BD$44,G174+1,F174)</f>
        <v>246.10000000000002</v>
      </c>
      <c r="K174" s="2" cm="1">
        <f t="array" ref="K174">INDEX($BH$5:$BS$44,G174+1,F174)</f>
        <v>240.39333333333337</v>
      </c>
      <c r="L174" s="2" cm="1">
        <f t="array" ref="L174">INDEX($BW$5:$CH$44,G174+1,F174)</f>
        <v>522.87333333333333</v>
      </c>
    </row>
    <row r="175" spans="5:12" x14ac:dyDescent="0.25">
      <c r="E175" t="str">
        <f t="shared" si="6"/>
        <v>14Y5M</v>
      </c>
      <c r="F175">
        <f t="shared" si="7"/>
        <v>5</v>
      </c>
      <c r="G175">
        <f t="shared" si="8"/>
        <v>14</v>
      </c>
      <c r="H175" s="4" cm="1">
        <f t="array" ref="H175">INDEX($O$5:$Z$44,G175+1,F175)</f>
        <v>401.45208333333329</v>
      </c>
      <c r="I175" s="2" cm="1">
        <f t="array" ref="I175">INDEX($AD$5:$AO$44,G175+1,F175)</f>
        <v>397.25416666666666</v>
      </c>
      <c r="J175" s="2" cm="1">
        <f t="array" ref="J175">INDEX($AS$5:$BD$44,G175+1,F175)</f>
        <v>245.52499999999998</v>
      </c>
      <c r="K175" s="2" cm="1">
        <f t="array" ref="K175">INDEX($BH$5:$BS$44,G175+1,F175)</f>
        <v>239.83166666666668</v>
      </c>
      <c r="L175" s="2" cm="1">
        <f t="array" ref="L175">INDEX($BW$5:$CH$44,G175+1,F175)</f>
        <v>521.65166666666664</v>
      </c>
    </row>
    <row r="176" spans="5:12" x14ac:dyDescent="0.25">
      <c r="E176" t="str">
        <f t="shared" si="6"/>
        <v>14Y6M</v>
      </c>
      <c r="F176">
        <f t="shared" si="7"/>
        <v>6</v>
      </c>
      <c r="G176">
        <f t="shared" si="8"/>
        <v>14</v>
      </c>
      <c r="H176" s="4" cm="1">
        <f t="array" ref="H176">INDEX($O$5:$Z$44,G176+1,F176)</f>
        <v>400.51249999999999</v>
      </c>
      <c r="I176" s="2" cm="1">
        <f t="array" ref="I176">INDEX($AD$5:$AO$44,G176+1,F176)</f>
        <v>396.32499999999999</v>
      </c>
      <c r="J176" s="2" cm="1">
        <f t="array" ref="J176">INDEX($AS$5:$BD$44,G176+1,F176)</f>
        <v>244.95</v>
      </c>
      <c r="K176" s="2" cm="1">
        <f t="array" ref="K176">INDEX($BH$5:$BS$44,G176+1,F176)</f>
        <v>239.27</v>
      </c>
      <c r="L176" s="2" cm="1">
        <f t="array" ref="L176">INDEX($BW$5:$CH$44,G176+1,F176)</f>
        <v>520.42999999999995</v>
      </c>
    </row>
    <row r="177" spans="5:12" x14ac:dyDescent="0.25">
      <c r="E177" t="str">
        <f t="shared" si="6"/>
        <v>14Y7M</v>
      </c>
      <c r="F177">
        <f t="shared" si="7"/>
        <v>7</v>
      </c>
      <c r="G177">
        <f t="shared" si="8"/>
        <v>14</v>
      </c>
      <c r="H177" s="4" cm="1">
        <f t="array" ref="H177">INDEX($O$5:$Z$44,G177+1,F177)</f>
        <v>399.57291666666663</v>
      </c>
      <c r="I177" s="2" cm="1">
        <f t="array" ref="I177">INDEX($AD$5:$AO$44,G177+1,F177)</f>
        <v>395.39583333333331</v>
      </c>
      <c r="J177" s="2" cm="1">
        <f t="array" ref="J177">INDEX($AS$5:$BD$44,G177+1,F177)</f>
        <v>244.375</v>
      </c>
      <c r="K177" s="2" cm="1">
        <f t="array" ref="K177">INDEX($BH$5:$BS$44,G177+1,F177)</f>
        <v>238.70833333333334</v>
      </c>
      <c r="L177" s="2" cm="1">
        <f t="array" ref="L177">INDEX($BW$5:$CH$44,G177+1,F177)</f>
        <v>519.20833333333326</v>
      </c>
    </row>
    <row r="178" spans="5:12" x14ac:dyDescent="0.25">
      <c r="E178" t="str">
        <f t="shared" si="6"/>
        <v>14Y8M</v>
      </c>
      <c r="F178">
        <f t="shared" si="7"/>
        <v>8</v>
      </c>
      <c r="G178">
        <f t="shared" si="8"/>
        <v>14</v>
      </c>
      <c r="H178" s="4" cm="1">
        <f t="array" ref="H178">INDEX($O$5:$Z$44,G178+1,F178)</f>
        <v>398.63333333333333</v>
      </c>
      <c r="I178" s="2" cm="1">
        <f t="array" ref="I178">INDEX($AD$5:$AO$44,G178+1,F178)</f>
        <v>394.46666666666664</v>
      </c>
      <c r="J178" s="2" cm="1">
        <f t="array" ref="J178">INDEX($AS$5:$BD$44,G178+1,F178)</f>
        <v>243.79999999999998</v>
      </c>
      <c r="K178" s="2" cm="1">
        <f t="array" ref="K178">INDEX($BH$5:$BS$44,G178+1,F178)</f>
        <v>238.14666666666668</v>
      </c>
      <c r="L178" s="2" cm="1">
        <f t="array" ref="L178">INDEX($BW$5:$CH$44,G178+1,F178)</f>
        <v>517.98666666666668</v>
      </c>
    </row>
    <row r="179" spans="5:12" x14ac:dyDescent="0.25">
      <c r="E179" t="str">
        <f t="shared" si="6"/>
        <v>14Y9M</v>
      </c>
      <c r="F179">
        <f t="shared" si="7"/>
        <v>9</v>
      </c>
      <c r="G179">
        <f t="shared" si="8"/>
        <v>14</v>
      </c>
      <c r="H179" s="4" cm="1">
        <f t="array" ref="H179">INDEX($O$5:$Z$44,G179+1,F179)</f>
        <v>397.69374999999997</v>
      </c>
      <c r="I179" s="2" cm="1">
        <f t="array" ref="I179">INDEX($AD$5:$AO$44,G179+1,F179)</f>
        <v>393.53749999999997</v>
      </c>
      <c r="J179" s="2" cm="1">
        <f t="array" ref="J179">INDEX($AS$5:$BD$44,G179+1,F179)</f>
        <v>243.22499999999999</v>
      </c>
      <c r="K179" s="2" cm="1">
        <f t="array" ref="K179">INDEX($BH$5:$BS$44,G179+1,F179)</f>
        <v>237.58500000000001</v>
      </c>
      <c r="L179" s="2" cm="1">
        <f t="array" ref="L179">INDEX($BW$5:$CH$44,G179+1,F179)</f>
        <v>516.76499999999999</v>
      </c>
    </row>
    <row r="180" spans="5:12" x14ac:dyDescent="0.25">
      <c r="E180" t="str">
        <f t="shared" si="6"/>
        <v>14Y10M</v>
      </c>
      <c r="F180">
        <f t="shared" si="7"/>
        <v>10</v>
      </c>
      <c r="G180">
        <f t="shared" si="8"/>
        <v>14</v>
      </c>
      <c r="H180" s="4" cm="1">
        <f t="array" ref="H180">INDEX($O$5:$Z$44,G180+1,F180)</f>
        <v>396.75416666666666</v>
      </c>
      <c r="I180" s="2" cm="1">
        <f t="array" ref="I180">INDEX($AD$5:$AO$44,G180+1,F180)</f>
        <v>392.60833333333335</v>
      </c>
      <c r="J180" s="2" cm="1">
        <f t="array" ref="J180">INDEX($AS$5:$BD$44,G180+1,F180)</f>
        <v>242.65</v>
      </c>
      <c r="K180" s="2" cm="1">
        <f t="array" ref="K180">INDEX($BH$5:$BS$44,G180+1,F180)</f>
        <v>237.02333333333334</v>
      </c>
      <c r="L180" s="2" cm="1">
        <f t="array" ref="L180">INDEX($BW$5:$CH$44,G180+1,F180)</f>
        <v>515.54333333333329</v>
      </c>
    </row>
    <row r="181" spans="5:12" x14ac:dyDescent="0.25">
      <c r="E181" t="str">
        <f t="shared" si="6"/>
        <v>14Y11M</v>
      </c>
      <c r="F181">
        <f t="shared" si="7"/>
        <v>11</v>
      </c>
      <c r="G181">
        <f t="shared" si="8"/>
        <v>14</v>
      </c>
      <c r="H181" s="4" cm="1">
        <f t="array" ref="H181">INDEX($O$5:$Z$44,G181+1,F181)</f>
        <v>395.8145833333333</v>
      </c>
      <c r="I181" s="2" cm="1">
        <f t="array" ref="I181">INDEX($AD$5:$AO$44,G181+1,F181)</f>
        <v>391.67916666666667</v>
      </c>
      <c r="J181" s="2" cm="1">
        <f t="array" ref="J181">INDEX($AS$5:$BD$44,G181+1,F181)</f>
        <v>242.07499999999999</v>
      </c>
      <c r="K181" s="2" cm="1">
        <f t="array" ref="K181">INDEX($BH$5:$BS$44,G181+1,F181)</f>
        <v>236.46166666666667</v>
      </c>
      <c r="L181" s="2" cm="1">
        <f t="array" ref="L181">INDEX($BW$5:$CH$44,G181+1,F181)</f>
        <v>514.32166666666672</v>
      </c>
    </row>
    <row r="182" spans="5:12" x14ac:dyDescent="0.25">
      <c r="E182" t="str">
        <f t="shared" si="6"/>
        <v>14Y12M</v>
      </c>
      <c r="F182">
        <f t="shared" si="7"/>
        <v>12</v>
      </c>
      <c r="G182">
        <f t="shared" si="8"/>
        <v>14</v>
      </c>
      <c r="H182" s="4" cm="1">
        <f t="array" ref="H182">INDEX($O$5:$Z$44,G182+1,F182)</f>
        <v>394.875</v>
      </c>
      <c r="I182" s="2" cm="1">
        <f t="array" ref="I182">INDEX($AD$5:$AO$44,G182+1,F182)</f>
        <v>390.75</v>
      </c>
      <c r="J182" s="2" cm="1">
        <f t="array" ref="J182">INDEX($AS$5:$BD$44,G182+1,F182)</f>
        <v>241.5</v>
      </c>
      <c r="K182" s="2" cm="1">
        <f t="array" ref="K182">INDEX($BH$5:$BS$44,G182+1,F182)</f>
        <v>235.9</v>
      </c>
      <c r="L182" s="2" cm="1">
        <f t="array" ref="L182">INDEX($BW$5:$CH$44,G182+1,F182)</f>
        <v>513.1</v>
      </c>
    </row>
    <row r="183" spans="5:12" x14ac:dyDescent="0.25">
      <c r="E183" t="str">
        <f t="shared" si="6"/>
        <v>15Y1M</v>
      </c>
      <c r="F183">
        <f t="shared" si="7"/>
        <v>1</v>
      </c>
      <c r="G183">
        <f t="shared" si="8"/>
        <v>15</v>
      </c>
      <c r="H183" s="4" cm="1">
        <f t="array" ref="H183">INDEX($O$5:$Z$44,G183+1,F183)</f>
        <v>393.9354166666667</v>
      </c>
      <c r="I183" s="2" cm="1">
        <f t="array" ref="I183">INDEX($AD$5:$AO$44,G183+1,F183)</f>
        <v>389.82083333333333</v>
      </c>
      <c r="J183" s="2" cm="1">
        <f t="array" ref="J183">INDEX($AS$5:$BD$44,G183+1,F183)</f>
        <v>240.92500000000001</v>
      </c>
      <c r="K183" s="2" cm="1">
        <f t="array" ref="K183">INDEX($BH$5:$BS$44,G183+1,F183)</f>
        <v>235.33833333333337</v>
      </c>
      <c r="L183" s="2" cm="1">
        <f t="array" ref="L183">INDEX($BW$5:$CH$44,G183+1,F183)</f>
        <v>511.87833333333327</v>
      </c>
    </row>
    <row r="184" spans="5:12" x14ac:dyDescent="0.25">
      <c r="E184" t="str">
        <f t="shared" si="6"/>
        <v>15Y2M</v>
      </c>
      <c r="F184">
        <f t="shared" si="7"/>
        <v>2</v>
      </c>
      <c r="G184">
        <f t="shared" si="8"/>
        <v>15</v>
      </c>
      <c r="H184" s="4" cm="1">
        <f t="array" ref="H184">INDEX($O$5:$Z$44,G184+1,F184)</f>
        <v>392.99583333333334</v>
      </c>
      <c r="I184" s="2" cm="1">
        <f t="array" ref="I184">INDEX($AD$5:$AO$44,G184+1,F184)</f>
        <v>388.89166666666665</v>
      </c>
      <c r="J184" s="2" cm="1">
        <f t="array" ref="J184">INDEX($AS$5:$BD$44,G184+1,F184)</f>
        <v>240.35</v>
      </c>
      <c r="K184" s="2" cm="1">
        <f t="array" ref="K184">INDEX($BH$5:$BS$44,G184+1,F184)</f>
        <v>234.7766666666667</v>
      </c>
      <c r="L184" s="2" cm="1">
        <f t="array" ref="L184">INDEX($BW$5:$CH$44,G184+1,F184)</f>
        <v>510.65666666666664</v>
      </c>
    </row>
    <row r="185" spans="5:12" x14ac:dyDescent="0.25">
      <c r="E185" t="str">
        <f t="shared" si="6"/>
        <v>15Y3M</v>
      </c>
      <c r="F185">
        <f t="shared" si="7"/>
        <v>3</v>
      </c>
      <c r="G185">
        <f t="shared" si="8"/>
        <v>15</v>
      </c>
      <c r="H185" s="4" cm="1">
        <f t="array" ref="H185">INDEX($O$5:$Z$44,G185+1,F185)</f>
        <v>392.05625000000003</v>
      </c>
      <c r="I185" s="2" cm="1">
        <f t="array" ref="I185">INDEX($AD$5:$AO$44,G185+1,F185)</f>
        <v>387.96250000000003</v>
      </c>
      <c r="J185" s="2" cm="1">
        <f t="array" ref="J185">INDEX($AS$5:$BD$44,G185+1,F185)</f>
        <v>239.77500000000001</v>
      </c>
      <c r="K185" s="2" cm="1">
        <f t="array" ref="K185">INDEX($BH$5:$BS$44,G185+1,F185)</f>
        <v>234.21500000000003</v>
      </c>
      <c r="L185" s="2" cm="1">
        <f t="array" ref="L185">INDEX($BW$5:$CH$44,G185+1,F185)</f>
        <v>509.435</v>
      </c>
    </row>
    <row r="186" spans="5:12" x14ac:dyDescent="0.25">
      <c r="E186" t="str">
        <f t="shared" si="6"/>
        <v>15Y4M</v>
      </c>
      <c r="F186">
        <f t="shared" si="7"/>
        <v>4</v>
      </c>
      <c r="G186">
        <f t="shared" si="8"/>
        <v>15</v>
      </c>
      <c r="H186" s="4" cm="1">
        <f t="array" ref="H186">INDEX($O$5:$Z$44,G186+1,F186)</f>
        <v>391.11666666666667</v>
      </c>
      <c r="I186" s="2" cm="1">
        <f t="array" ref="I186">INDEX($AD$5:$AO$44,G186+1,F186)</f>
        <v>387.03333333333336</v>
      </c>
      <c r="J186" s="2" cm="1">
        <f t="array" ref="J186">INDEX($AS$5:$BD$44,G186+1,F186)</f>
        <v>239.20000000000002</v>
      </c>
      <c r="K186" s="2" cm="1">
        <f t="array" ref="K186">INDEX($BH$5:$BS$44,G186+1,F186)</f>
        <v>233.65333333333336</v>
      </c>
      <c r="L186" s="2" cm="1">
        <f t="array" ref="L186">INDEX($BW$5:$CH$44,G186+1,F186)</f>
        <v>508.21333333333331</v>
      </c>
    </row>
    <row r="187" spans="5:12" x14ac:dyDescent="0.25">
      <c r="E187" t="str">
        <f t="shared" si="6"/>
        <v>15Y5M</v>
      </c>
      <c r="F187">
        <f t="shared" si="7"/>
        <v>5</v>
      </c>
      <c r="G187">
        <f t="shared" si="8"/>
        <v>15</v>
      </c>
      <c r="H187" s="4" cm="1">
        <f t="array" ref="H187">INDEX($O$5:$Z$44,G187+1,F187)</f>
        <v>390.17708333333337</v>
      </c>
      <c r="I187" s="2" cm="1">
        <f t="array" ref="I187">INDEX($AD$5:$AO$44,G187+1,F187)</f>
        <v>386.10416666666669</v>
      </c>
      <c r="J187" s="2" cm="1">
        <f t="array" ref="J187">INDEX($AS$5:$BD$44,G187+1,F187)</f>
        <v>238.625</v>
      </c>
      <c r="K187" s="2" cm="1">
        <f t="array" ref="K187">INDEX($BH$5:$BS$44,G187+1,F187)</f>
        <v>233.0916666666667</v>
      </c>
      <c r="L187" s="2" cm="1">
        <f t="array" ref="L187">INDEX($BW$5:$CH$44,G187+1,F187)</f>
        <v>506.99166666666667</v>
      </c>
    </row>
    <row r="188" spans="5:12" x14ac:dyDescent="0.25">
      <c r="E188" t="str">
        <f t="shared" si="6"/>
        <v>15Y6M</v>
      </c>
      <c r="F188">
        <f t="shared" si="7"/>
        <v>6</v>
      </c>
      <c r="G188">
        <f t="shared" si="8"/>
        <v>15</v>
      </c>
      <c r="H188" s="4" cm="1">
        <f t="array" ref="H188">INDEX($O$5:$Z$44,G188+1,F188)</f>
        <v>389.23750000000001</v>
      </c>
      <c r="I188" s="2" cm="1">
        <f t="array" ref="I188">INDEX($AD$5:$AO$44,G188+1,F188)</f>
        <v>385.17500000000001</v>
      </c>
      <c r="J188" s="2" cm="1">
        <f t="array" ref="J188">INDEX($AS$5:$BD$44,G188+1,F188)</f>
        <v>238.05</v>
      </c>
      <c r="K188" s="2" cm="1">
        <f t="array" ref="K188">INDEX($BH$5:$BS$44,G188+1,F188)</f>
        <v>232.53000000000003</v>
      </c>
      <c r="L188" s="2" cm="1">
        <f t="array" ref="L188">INDEX($BW$5:$CH$44,G188+1,F188)</f>
        <v>505.77000000000004</v>
      </c>
    </row>
    <row r="189" spans="5:12" x14ac:dyDescent="0.25">
      <c r="E189" t="str">
        <f t="shared" si="6"/>
        <v>15Y7M</v>
      </c>
      <c r="F189">
        <f t="shared" si="7"/>
        <v>7</v>
      </c>
      <c r="G189">
        <f t="shared" si="8"/>
        <v>15</v>
      </c>
      <c r="H189" s="4" cm="1">
        <f t="array" ref="H189">INDEX($O$5:$Z$44,G189+1,F189)</f>
        <v>388.29791666666671</v>
      </c>
      <c r="I189" s="2" cm="1">
        <f t="array" ref="I189">INDEX($AD$5:$AO$44,G189+1,F189)</f>
        <v>384.24583333333334</v>
      </c>
      <c r="J189" s="2" cm="1">
        <f t="array" ref="J189">INDEX($AS$5:$BD$44,G189+1,F189)</f>
        <v>237.47500000000002</v>
      </c>
      <c r="K189" s="2" cm="1">
        <f t="array" ref="K189">INDEX($BH$5:$BS$44,G189+1,F189)</f>
        <v>231.96833333333336</v>
      </c>
      <c r="L189" s="2" cm="1">
        <f t="array" ref="L189">INDEX($BW$5:$CH$44,G189+1,F189)</f>
        <v>504.54833333333335</v>
      </c>
    </row>
    <row r="190" spans="5:12" x14ac:dyDescent="0.25">
      <c r="E190" t="str">
        <f t="shared" si="6"/>
        <v>15Y8M</v>
      </c>
      <c r="F190">
        <f t="shared" si="7"/>
        <v>8</v>
      </c>
      <c r="G190">
        <f t="shared" si="8"/>
        <v>15</v>
      </c>
      <c r="H190" s="4" cm="1">
        <f t="array" ref="H190">INDEX($O$5:$Z$44,G190+1,F190)</f>
        <v>387.35833333333329</v>
      </c>
      <c r="I190" s="2" cm="1">
        <f t="array" ref="I190">INDEX($AD$5:$AO$44,G190+1,F190)</f>
        <v>383.31666666666666</v>
      </c>
      <c r="J190" s="2" cm="1">
        <f t="array" ref="J190">INDEX($AS$5:$BD$44,G190+1,F190)</f>
        <v>236.89999999999998</v>
      </c>
      <c r="K190" s="2" cm="1">
        <f t="array" ref="K190">INDEX($BH$5:$BS$44,G190+1,F190)</f>
        <v>231.40666666666667</v>
      </c>
      <c r="L190" s="2" cm="1">
        <f t="array" ref="L190">INDEX($BW$5:$CH$44,G190+1,F190)</f>
        <v>503.32666666666665</v>
      </c>
    </row>
    <row r="191" spans="5:12" x14ac:dyDescent="0.25">
      <c r="E191" t="str">
        <f t="shared" si="6"/>
        <v>15Y9M</v>
      </c>
      <c r="F191">
        <f t="shared" si="7"/>
        <v>9</v>
      </c>
      <c r="G191">
        <f t="shared" si="8"/>
        <v>15</v>
      </c>
      <c r="H191" s="4" cm="1">
        <f t="array" ref="H191">INDEX($O$5:$Z$44,G191+1,F191)</f>
        <v>386.41874999999999</v>
      </c>
      <c r="I191" s="2" cm="1">
        <f t="array" ref="I191">INDEX($AD$5:$AO$44,G191+1,F191)</f>
        <v>382.38749999999999</v>
      </c>
      <c r="J191" s="2" cm="1">
        <f t="array" ref="J191">INDEX($AS$5:$BD$44,G191+1,F191)</f>
        <v>236.32499999999999</v>
      </c>
      <c r="K191" s="2" cm="1">
        <f t="array" ref="K191">INDEX($BH$5:$BS$44,G191+1,F191)</f>
        <v>230.845</v>
      </c>
      <c r="L191" s="2" cm="1">
        <f t="array" ref="L191">INDEX($BW$5:$CH$44,G191+1,F191)</f>
        <v>502.10499999999996</v>
      </c>
    </row>
    <row r="192" spans="5:12" x14ac:dyDescent="0.25">
      <c r="E192" t="str">
        <f t="shared" si="6"/>
        <v>15Y10M</v>
      </c>
      <c r="F192">
        <f t="shared" si="7"/>
        <v>10</v>
      </c>
      <c r="G192">
        <f t="shared" si="8"/>
        <v>15</v>
      </c>
      <c r="H192" s="4" cm="1">
        <f t="array" ref="H192">INDEX($O$5:$Z$44,G192+1,F192)</f>
        <v>385.47916666666663</v>
      </c>
      <c r="I192" s="2" cm="1">
        <f t="array" ref="I192">INDEX($AD$5:$AO$44,G192+1,F192)</f>
        <v>381.45833333333331</v>
      </c>
      <c r="J192" s="2" cm="1">
        <f t="array" ref="J192">INDEX($AS$5:$BD$44,G192+1,F192)</f>
        <v>235.75</v>
      </c>
      <c r="K192" s="2" cm="1">
        <f t="array" ref="K192">INDEX($BH$5:$BS$44,G192+1,F192)</f>
        <v>230.28333333333333</v>
      </c>
      <c r="L192" s="2" cm="1">
        <f t="array" ref="L192">INDEX($BW$5:$CH$44,G192+1,F192)</f>
        <v>500.88333333333333</v>
      </c>
    </row>
    <row r="193" spans="5:12" x14ac:dyDescent="0.25">
      <c r="E193" t="str">
        <f t="shared" si="6"/>
        <v>15Y11M</v>
      </c>
      <c r="F193">
        <f t="shared" si="7"/>
        <v>11</v>
      </c>
      <c r="G193">
        <f t="shared" si="8"/>
        <v>15</v>
      </c>
      <c r="H193" s="4" cm="1">
        <f t="array" ref="H193">INDEX($O$5:$Z$44,G193+1,F193)</f>
        <v>384.53958333333333</v>
      </c>
      <c r="I193" s="2" cm="1">
        <f t="array" ref="I193">INDEX($AD$5:$AO$44,G193+1,F193)</f>
        <v>380.52916666666664</v>
      </c>
      <c r="J193" s="2" cm="1">
        <f t="array" ref="J193">INDEX($AS$5:$BD$44,G193+1,F193)</f>
        <v>235.17499999999998</v>
      </c>
      <c r="K193" s="2" cm="1">
        <f t="array" ref="K193">INDEX($BH$5:$BS$44,G193+1,F193)</f>
        <v>229.72166666666666</v>
      </c>
      <c r="L193" s="2" cm="1">
        <f t="array" ref="L193">INDEX($BW$5:$CH$44,G193+1,F193)</f>
        <v>499.66166666666663</v>
      </c>
    </row>
    <row r="194" spans="5:12" x14ac:dyDescent="0.25">
      <c r="E194" t="str">
        <f t="shared" si="6"/>
        <v>15Y12M</v>
      </c>
      <c r="F194">
        <f t="shared" si="7"/>
        <v>12</v>
      </c>
      <c r="G194">
        <f t="shared" si="8"/>
        <v>15</v>
      </c>
      <c r="H194" s="4" cm="1">
        <f t="array" ref="H194">INDEX($O$5:$Z$44,G194+1,F194)</f>
        <v>383.59999999999997</v>
      </c>
      <c r="I194" s="2" cm="1">
        <f t="array" ref="I194">INDEX($AD$5:$AO$44,G194+1,F194)</f>
        <v>379.59999999999997</v>
      </c>
      <c r="J194" s="2" cm="1">
        <f t="array" ref="J194">INDEX($AS$5:$BD$44,G194+1,F194)</f>
        <v>234.6</v>
      </c>
      <c r="K194" s="2" cm="1">
        <f t="array" ref="K194">INDEX($BH$5:$BS$44,G194+1,F194)</f>
        <v>229.16000000000003</v>
      </c>
      <c r="L194" s="2" cm="1">
        <f t="array" ref="L194">INDEX($BW$5:$CH$44,G194+1,F194)</f>
        <v>498.43999999999994</v>
      </c>
    </row>
    <row r="195" spans="5:12" x14ac:dyDescent="0.25">
      <c r="E195" t="str">
        <f t="shared" si="6"/>
        <v>16Y1M</v>
      </c>
      <c r="F195">
        <f t="shared" si="7"/>
        <v>1</v>
      </c>
      <c r="G195">
        <f t="shared" si="8"/>
        <v>16</v>
      </c>
      <c r="H195" s="4" cm="1">
        <f t="array" ref="H195">INDEX($O$5:$Z$44,G195+1,F195)</f>
        <v>382.66041666666666</v>
      </c>
      <c r="I195" s="2" cm="1">
        <f t="array" ref="I195">INDEX($AD$5:$AO$44,G195+1,F195)</f>
        <v>378.67083333333335</v>
      </c>
      <c r="J195" s="2" cm="1">
        <f t="array" ref="J195">INDEX($AS$5:$BD$44,G195+1,F195)</f>
        <v>234.02500000000001</v>
      </c>
      <c r="K195" s="2" cm="1">
        <f t="array" ref="K195">INDEX($BH$5:$BS$44,G195+1,F195)</f>
        <v>228.59833333333336</v>
      </c>
      <c r="L195" s="2" cm="1">
        <f t="array" ref="L195">INDEX($BW$5:$CH$44,G195+1,F195)</f>
        <v>497.21833333333331</v>
      </c>
    </row>
    <row r="196" spans="5:12" x14ac:dyDescent="0.25">
      <c r="E196" t="str">
        <f t="shared" ref="E196:E259" si="9">_xlfn.CONCAT(G196,"Y",F196,"M")</f>
        <v>16Y2M</v>
      </c>
      <c r="F196">
        <f t="shared" si="7"/>
        <v>2</v>
      </c>
      <c r="G196">
        <f t="shared" si="8"/>
        <v>16</v>
      </c>
      <c r="H196" s="4" cm="1">
        <f t="array" ref="H196">INDEX($O$5:$Z$44,G196+1,F196)</f>
        <v>381.7208333333333</v>
      </c>
      <c r="I196" s="2" cm="1">
        <f t="array" ref="I196">INDEX($AD$5:$AO$44,G196+1,F196)</f>
        <v>377.74166666666667</v>
      </c>
      <c r="J196" s="2" cm="1">
        <f t="array" ref="J196">INDEX($AS$5:$BD$44,G196+1,F196)</f>
        <v>233.45</v>
      </c>
      <c r="K196" s="2" cm="1">
        <f t="array" ref="K196">INDEX($BH$5:$BS$44,G196+1,F196)</f>
        <v>228.03666666666669</v>
      </c>
      <c r="L196" s="2" cm="1">
        <f t="array" ref="L196">INDEX($BW$5:$CH$44,G196+1,F196)</f>
        <v>495.99666666666667</v>
      </c>
    </row>
    <row r="197" spans="5:12" x14ac:dyDescent="0.25">
      <c r="E197" t="str">
        <f t="shared" si="9"/>
        <v>16Y3M</v>
      </c>
      <c r="F197">
        <f t="shared" si="7"/>
        <v>3</v>
      </c>
      <c r="G197">
        <f t="shared" si="8"/>
        <v>16</v>
      </c>
      <c r="H197" s="4" cm="1">
        <f t="array" ref="H197">INDEX($O$5:$Z$44,G197+1,F197)</f>
        <v>380.78125</v>
      </c>
      <c r="I197" s="2" cm="1">
        <f t="array" ref="I197">INDEX($AD$5:$AO$44,G197+1,F197)</f>
        <v>376.8125</v>
      </c>
      <c r="J197" s="2" cm="1">
        <f t="array" ref="J197">INDEX($AS$5:$BD$44,G197+1,F197)</f>
        <v>232.875</v>
      </c>
      <c r="K197" s="2" cm="1">
        <f t="array" ref="K197">INDEX($BH$5:$BS$44,G197+1,F197)</f>
        <v>227.47500000000002</v>
      </c>
      <c r="L197" s="2" cm="1">
        <f t="array" ref="L197">INDEX($BW$5:$CH$44,G197+1,F197)</f>
        <v>494.77499999999998</v>
      </c>
    </row>
    <row r="198" spans="5:12" x14ac:dyDescent="0.25">
      <c r="E198" t="str">
        <f t="shared" si="9"/>
        <v>16Y4M</v>
      </c>
      <c r="F198">
        <f t="shared" si="7"/>
        <v>4</v>
      </c>
      <c r="G198">
        <f t="shared" si="8"/>
        <v>16</v>
      </c>
      <c r="H198" s="4" cm="1">
        <f t="array" ref="H198">INDEX($O$5:$Z$44,G198+1,F198)</f>
        <v>379.8416666666667</v>
      </c>
      <c r="I198" s="2" cm="1">
        <f t="array" ref="I198">INDEX($AD$5:$AO$44,G198+1,F198)</f>
        <v>375.88333333333333</v>
      </c>
      <c r="J198" s="2" cm="1">
        <f t="array" ref="J198">INDEX($AS$5:$BD$44,G198+1,F198)</f>
        <v>232.3</v>
      </c>
      <c r="K198" s="2" cm="1">
        <f t="array" ref="K198">INDEX($BH$5:$BS$44,G198+1,F198)</f>
        <v>226.91333333333336</v>
      </c>
      <c r="L198" s="2" cm="1">
        <f t="array" ref="L198">INDEX($BW$5:$CH$44,G198+1,F198)</f>
        <v>493.55333333333328</v>
      </c>
    </row>
    <row r="199" spans="5:12" x14ac:dyDescent="0.25">
      <c r="E199" t="str">
        <f t="shared" si="9"/>
        <v>16Y5M</v>
      </c>
      <c r="F199">
        <f t="shared" si="7"/>
        <v>5</v>
      </c>
      <c r="G199">
        <f t="shared" si="8"/>
        <v>16</v>
      </c>
      <c r="H199" s="4" cm="1">
        <f t="array" ref="H199">INDEX($O$5:$Z$44,G199+1,F199)</f>
        <v>378.90208333333334</v>
      </c>
      <c r="I199" s="2" cm="1">
        <f t="array" ref="I199">INDEX($AD$5:$AO$44,G199+1,F199)</f>
        <v>374.95416666666665</v>
      </c>
      <c r="J199" s="2" cm="1">
        <f t="array" ref="J199">INDEX($AS$5:$BD$44,G199+1,F199)</f>
        <v>231.72499999999999</v>
      </c>
      <c r="K199" s="2" cm="1">
        <f t="array" ref="K199">INDEX($BH$5:$BS$44,G199+1,F199)</f>
        <v>226.35166666666669</v>
      </c>
      <c r="L199" s="2" cm="1">
        <f t="array" ref="L199">INDEX($BW$5:$CH$44,G199+1,F199)</f>
        <v>492.33166666666665</v>
      </c>
    </row>
    <row r="200" spans="5:12" x14ac:dyDescent="0.25">
      <c r="E200" t="str">
        <f t="shared" si="9"/>
        <v>16Y6M</v>
      </c>
      <c r="F200">
        <f t="shared" si="7"/>
        <v>6</v>
      </c>
      <c r="G200">
        <f t="shared" si="8"/>
        <v>16</v>
      </c>
      <c r="H200" s="4" cm="1">
        <f t="array" ref="H200">INDEX($O$5:$Z$44,G200+1,F200)</f>
        <v>377.96250000000003</v>
      </c>
      <c r="I200" s="2" cm="1">
        <f t="array" ref="I200">INDEX($AD$5:$AO$44,G200+1,F200)</f>
        <v>374.02500000000003</v>
      </c>
      <c r="J200" s="2" cm="1">
        <f t="array" ref="J200">INDEX($AS$5:$BD$44,G200+1,F200)</f>
        <v>231.15</v>
      </c>
      <c r="K200" s="2" cm="1">
        <f t="array" ref="K200">INDEX($BH$5:$BS$44,G200+1,F200)</f>
        <v>225.79000000000002</v>
      </c>
      <c r="L200" s="2" cm="1">
        <f t="array" ref="L200">INDEX($BW$5:$CH$44,G200+1,F200)</f>
        <v>491.11</v>
      </c>
    </row>
    <row r="201" spans="5:12" x14ac:dyDescent="0.25">
      <c r="E201" t="str">
        <f t="shared" si="9"/>
        <v>16Y7M</v>
      </c>
      <c r="F201">
        <f t="shared" si="7"/>
        <v>7</v>
      </c>
      <c r="G201">
        <f t="shared" si="8"/>
        <v>16</v>
      </c>
      <c r="H201" s="4" cm="1">
        <f t="array" ref="H201">INDEX($O$5:$Z$44,G201+1,F201)</f>
        <v>377.02291666666667</v>
      </c>
      <c r="I201" s="2" cm="1">
        <f t="array" ref="I201">INDEX($AD$5:$AO$44,G201+1,F201)</f>
        <v>373.09583333333336</v>
      </c>
      <c r="J201" s="2" cm="1">
        <f t="array" ref="J201">INDEX($AS$5:$BD$44,G201+1,F201)</f>
        <v>230.57500000000002</v>
      </c>
      <c r="K201" s="2" cm="1">
        <f t="array" ref="K201">INDEX($BH$5:$BS$44,G201+1,F201)</f>
        <v>225.22833333333335</v>
      </c>
      <c r="L201" s="2" cm="1">
        <f t="array" ref="L201">INDEX($BW$5:$CH$44,G201+1,F201)</f>
        <v>489.88833333333332</v>
      </c>
    </row>
    <row r="202" spans="5:12" x14ac:dyDescent="0.25">
      <c r="E202" t="str">
        <f t="shared" si="9"/>
        <v>16Y8M</v>
      </c>
      <c r="F202">
        <f t="shared" si="7"/>
        <v>8</v>
      </c>
      <c r="G202">
        <f t="shared" si="8"/>
        <v>16</v>
      </c>
      <c r="H202" s="4" cm="1">
        <f t="array" ref="H202">INDEX($O$5:$Z$44,G202+1,F202)</f>
        <v>376.08333333333337</v>
      </c>
      <c r="I202" s="2" cm="1">
        <f t="array" ref="I202">INDEX($AD$5:$AO$44,G202+1,F202)</f>
        <v>372.16666666666669</v>
      </c>
      <c r="J202" s="2" cm="1">
        <f t="array" ref="J202">INDEX($AS$5:$BD$44,G202+1,F202)</f>
        <v>230</v>
      </c>
      <c r="K202" s="2" cm="1">
        <f t="array" ref="K202">INDEX($BH$5:$BS$44,G202+1,F202)</f>
        <v>224.66666666666669</v>
      </c>
      <c r="L202" s="2" cm="1">
        <f t="array" ref="L202">INDEX($BW$5:$CH$44,G202+1,F202)</f>
        <v>488.66666666666669</v>
      </c>
    </row>
    <row r="203" spans="5:12" x14ac:dyDescent="0.25">
      <c r="E203" t="str">
        <f t="shared" si="9"/>
        <v>16Y9M</v>
      </c>
      <c r="F203">
        <f t="shared" si="7"/>
        <v>9</v>
      </c>
      <c r="G203">
        <f t="shared" si="8"/>
        <v>16</v>
      </c>
      <c r="H203" s="4" cm="1">
        <f t="array" ref="H203">INDEX($O$5:$Z$44,G203+1,F203)</f>
        <v>375.14375000000001</v>
      </c>
      <c r="I203" s="2" cm="1">
        <f t="array" ref="I203">INDEX($AD$5:$AO$44,G203+1,F203)</f>
        <v>371.23750000000001</v>
      </c>
      <c r="J203" s="2" cm="1">
        <f t="array" ref="J203">INDEX($AS$5:$BD$44,G203+1,F203)</f>
        <v>229.42500000000001</v>
      </c>
      <c r="K203" s="2" cm="1">
        <f t="array" ref="K203">INDEX($BH$5:$BS$44,G203+1,F203)</f>
        <v>224.10500000000002</v>
      </c>
      <c r="L203" s="2" cm="1">
        <f t="array" ref="L203">INDEX($BW$5:$CH$44,G203+1,F203)</f>
        <v>487.44500000000005</v>
      </c>
    </row>
    <row r="204" spans="5:12" x14ac:dyDescent="0.25">
      <c r="E204" t="str">
        <f t="shared" si="9"/>
        <v>16Y10M</v>
      </c>
      <c r="F204">
        <f t="shared" si="7"/>
        <v>10</v>
      </c>
      <c r="G204">
        <f t="shared" si="8"/>
        <v>16</v>
      </c>
      <c r="H204" s="4" cm="1">
        <f t="array" ref="H204">INDEX($O$5:$Z$44,G204+1,F204)</f>
        <v>374.20416666666671</v>
      </c>
      <c r="I204" s="2" cm="1">
        <f t="array" ref="I204">INDEX($AD$5:$AO$44,G204+1,F204)</f>
        <v>370.30833333333334</v>
      </c>
      <c r="J204" s="2" cm="1">
        <f t="array" ref="J204">INDEX($AS$5:$BD$44,G204+1,F204)</f>
        <v>228.85000000000002</v>
      </c>
      <c r="K204" s="2" cm="1">
        <f t="array" ref="K204">INDEX($BH$5:$BS$44,G204+1,F204)</f>
        <v>223.54333333333338</v>
      </c>
      <c r="L204" s="2" cm="1">
        <f t="array" ref="L204">INDEX($BW$5:$CH$44,G204+1,F204)</f>
        <v>486.22333333333336</v>
      </c>
    </row>
    <row r="205" spans="5:12" x14ac:dyDescent="0.25">
      <c r="E205" t="str">
        <f t="shared" si="9"/>
        <v>16Y11M</v>
      </c>
      <c r="F205">
        <f t="shared" si="7"/>
        <v>11</v>
      </c>
      <c r="G205">
        <f t="shared" si="8"/>
        <v>16</v>
      </c>
      <c r="H205" s="4" cm="1">
        <f t="array" ref="H205">INDEX($O$5:$Z$44,G205+1,F205)</f>
        <v>373.26458333333329</v>
      </c>
      <c r="I205" s="2" cm="1">
        <f t="array" ref="I205">INDEX($AD$5:$AO$44,G205+1,F205)</f>
        <v>369.37916666666666</v>
      </c>
      <c r="J205" s="2" cm="1">
        <f t="array" ref="J205">INDEX($AS$5:$BD$44,G205+1,F205)</f>
        <v>228.27499999999998</v>
      </c>
      <c r="K205" s="2" cm="1">
        <f t="array" ref="K205">INDEX($BH$5:$BS$44,G205+1,F205)</f>
        <v>222.98166666666668</v>
      </c>
      <c r="L205" s="2" cm="1">
        <f t="array" ref="L205">INDEX($BW$5:$CH$44,G205+1,F205)</f>
        <v>485.00166666666661</v>
      </c>
    </row>
    <row r="206" spans="5:12" x14ac:dyDescent="0.25">
      <c r="E206" t="str">
        <f t="shared" si="9"/>
        <v>16Y12M</v>
      </c>
      <c r="F206">
        <f t="shared" si="7"/>
        <v>12</v>
      </c>
      <c r="G206">
        <f t="shared" si="8"/>
        <v>16</v>
      </c>
      <c r="H206" s="4" cm="1">
        <f t="array" ref="H206">INDEX($O$5:$Z$44,G206+1,F206)</f>
        <v>372.32499999999999</v>
      </c>
      <c r="I206" s="2" cm="1">
        <f t="array" ref="I206">INDEX($AD$5:$AO$44,G206+1,F206)</f>
        <v>368.45</v>
      </c>
      <c r="J206" s="2" cm="1">
        <f t="array" ref="J206">INDEX($AS$5:$BD$44,G206+1,F206)</f>
        <v>227.7</v>
      </c>
      <c r="K206" s="2" cm="1">
        <f t="array" ref="K206">INDEX($BH$5:$BS$44,G206+1,F206)</f>
        <v>222.42000000000002</v>
      </c>
      <c r="L206" s="2" cm="1">
        <f t="array" ref="L206">INDEX($BW$5:$CH$44,G206+1,F206)</f>
        <v>483.77999999999992</v>
      </c>
    </row>
    <row r="207" spans="5:12" x14ac:dyDescent="0.25">
      <c r="E207" t="str">
        <f t="shared" si="9"/>
        <v>17Y1M</v>
      </c>
      <c r="F207">
        <f t="shared" si="7"/>
        <v>1</v>
      </c>
      <c r="G207">
        <f t="shared" si="8"/>
        <v>17</v>
      </c>
      <c r="H207" s="4" cm="1">
        <f t="array" ref="H207">INDEX($O$5:$Z$44,G207+1,F207)</f>
        <v>371.38541666666663</v>
      </c>
      <c r="I207" s="2" cm="1">
        <f t="array" ref="I207">INDEX($AD$5:$AO$44,G207+1,F207)</f>
        <v>367.52083333333331</v>
      </c>
      <c r="J207" s="2" cm="1">
        <f t="array" ref="J207">INDEX($AS$5:$BD$44,G207+1,F207)</f>
        <v>227.125</v>
      </c>
      <c r="K207" s="2" cm="1">
        <f t="array" ref="K207">INDEX($BH$5:$BS$44,G207+1,F207)</f>
        <v>221.85833333333335</v>
      </c>
      <c r="L207" s="2" cm="1">
        <f t="array" ref="L207">INDEX($BW$5:$CH$44,G207+1,F207)</f>
        <v>482.55833333333328</v>
      </c>
    </row>
    <row r="208" spans="5:12" x14ac:dyDescent="0.25">
      <c r="E208" t="str">
        <f t="shared" si="9"/>
        <v>17Y2M</v>
      </c>
      <c r="F208">
        <f t="shared" ref="F208:F271" si="10">F196</f>
        <v>2</v>
      </c>
      <c r="G208">
        <f t="shared" ref="G208:G271" si="11">G196+1</f>
        <v>17</v>
      </c>
      <c r="H208" s="4" cm="1">
        <f t="array" ref="H208">INDEX($O$5:$Z$44,G208+1,F208)</f>
        <v>370.44583333333333</v>
      </c>
      <c r="I208" s="2" cm="1">
        <f t="array" ref="I208">INDEX($AD$5:$AO$44,G208+1,F208)</f>
        <v>366.59166666666664</v>
      </c>
      <c r="J208" s="2" cm="1">
        <f t="array" ref="J208">INDEX($AS$5:$BD$44,G208+1,F208)</f>
        <v>226.54999999999998</v>
      </c>
      <c r="K208" s="2" cm="1">
        <f t="array" ref="K208">INDEX($BH$5:$BS$44,G208+1,F208)</f>
        <v>221.29666666666668</v>
      </c>
      <c r="L208" s="2" cm="1">
        <f t="array" ref="L208">INDEX($BW$5:$CH$44,G208+1,F208)</f>
        <v>481.33666666666664</v>
      </c>
    </row>
    <row r="209" spans="5:12" x14ac:dyDescent="0.25">
      <c r="E209" t="str">
        <f t="shared" si="9"/>
        <v>17Y3M</v>
      </c>
      <c r="F209">
        <f t="shared" si="10"/>
        <v>3</v>
      </c>
      <c r="G209">
        <f t="shared" si="11"/>
        <v>17</v>
      </c>
      <c r="H209" s="4" cm="1">
        <f t="array" ref="H209">INDEX($O$5:$Z$44,G209+1,F209)</f>
        <v>369.50624999999997</v>
      </c>
      <c r="I209" s="2" cm="1">
        <f t="array" ref="I209">INDEX($AD$5:$AO$44,G209+1,F209)</f>
        <v>365.66250000000002</v>
      </c>
      <c r="J209" s="2" cm="1">
        <f t="array" ref="J209">INDEX($AS$5:$BD$44,G209+1,F209)</f>
        <v>225.97499999999999</v>
      </c>
      <c r="K209" s="2" cm="1">
        <f t="array" ref="K209">INDEX($BH$5:$BS$44,G209+1,F209)</f>
        <v>220.73500000000001</v>
      </c>
      <c r="L209" s="2" cm="1">
        <f t="array" ref="L209">INDEX($BW$5:$CH$44,G209+1,F209)</f>
        <v>480.11499999999995</v>
      </c>
    </row>
    <row r="210" spans="5:12" x14ac:dyDescent="0.25">
      <c r="E210" t="str">
        <f t="shared" si="9"/>
        <v>17Y4M</v>
      </c>
      <c r="F210">
        <f t="shared" si="10"/>
        <v>4</v>
      </c>
      <c r="G210">
        <f t="shared" si="11"/>
        <v>17</v>
      </c>
      <c r="H210" s="4" cm="1">
        <f t="array" ref="H210">INDEX($O$5:$Z$44,G210+1,F210)</f>
        <v>368.56666666666666</v>
      </c>
      <c r="I210" s="2" cm="1">
        <f t="array" ref="I210">INDEX($AD$5:$AO$44,G210+1,F210)</f>
        <v>364.73333333333335</v>
      </c>
      <c r="J210" s="2" cm="1">
        <f t="array" ref="J210">INDEX($AS$5:$BD$44,G210+1,F210)</f>
        <v>225.4</v>
      </c>
      <c r="K210" s="2" cm="1">
        <f t="array" ref="K210">INDEX($BH$5:$BS$44,G210+1,F210)</f>
        <v>220.17333333333335</v>
      </c>
      <c r="L210" s="2" cm="1">
        <f t="array" ref="L210">INDEX($BW$5:$CH$44,G210+1,F210)</f>
        <v>478.89333333333332</v>
      </c>
    </row>
    <row r="211" spans="5:12" x14ac:dyDescent="0.25">
      <c r="E211" t="str">
        <f t="shared" si="9"/>
        <v>17Y5M</v>
      </c>
      <c r="F211">
        <f t="shared" si="10"/>
        <v>5</v>
      </c>
      <c r="G211">
        <f t="shared" si="11"/>
        <v>17</v>
      </c>
      <c r="H211" s="4" cm="1">
        <f t="array" ref="H211">INDEX($O$5:$Z$44,G211+1,F211)</f>
        <v>367.6270833333333</v>
      </c>
      <c r="I211" s="2" cm="1">
        <f t="array" ref="I211">INDEX($AD$5:$AO$44,G211+1,F211)</f>
        <v>363.80416666666667</v>
      </c>
      <c r="J211" s="2" cm="1">
        <f t="array" ref="J211">INDEX($AS$5:$BD$44,G211+1,F211)</f>
        <v>224.82499999999999</v>
      </c>
      <c r="K211" s="2" cm="1">
        <f t="array" ref="K211">INDEX($BH$5:$BS$44,G211+1,F211)</f>
        <v>219.61166666666668</v>
      </c>
      <c r="L211" s="2" cm="1">
        <f t="array" ref="L211">INDEX($BW$5:$CH$44,G211+1,F211)</f>
        <v>477.67166666666662</v>
      </c>
    </row>
    <row r="212" spans="5:12" x14ac:dyDescent="0.25">
      <c r="E212" t="str">
        <f t="shared" si="9"/>
        <v>17Y6M</v>
      </c>
      <c r="F212">
        <f t="shared" si="10"/>
        <v>6</v>
      </c>
      <c r="G212">
        <f t="shared" si="11"/>
        <v>17</v>
      </c>
      <c r="H212" s="4" cm="1">
        <f t="array" ref="H212">INDEX($O$5:$Z$44,G212+1,F212)</f>
        <v>366.6875</v>
      </c>
      <c r="I212" s="2" cm="1">
        <f t="array" ref="I212">INDEX($AD$5:$AO$44,G212+1,F212)</f>
        <v>362.875</v>
      </c>
      <c r="J212" s="2" cm="1">
        <f t="array" ref="J212">INDEX($AS$5:$BD$44,G212+1,F212)</f>
        <v>224.25</v>
      </c>
      <c r="K212" s="2" cm="1">
        <f t="array" ref="K212">INDEX($BH$5:$BS$44,G212+1,F212)</f>
        <v>219.05</v>
      </c>
      <c r="L212" s="2" cm="1">
        <f t="array" ref="L212">INDEX($BW$5:$CH$44,G212+1,F212)</f>
        <v>476.45</v>
      </c>
    </row>
    <row r="213" spans="5:12" x14ac:dyDescent="0.25">
      <c r="E213" t="str">
        <f t="shared" si="9"/>
        <v>17Y7M</v>
      </c>
      <c r="F213">
        <f t="shared" si="10"/>
        <v>7</v>
      </c>
      <c r="G213">
        <f t="shared" si="11"/>
        <v>17</v>
      </c>
      <c r="H213" s="4" cm="1">
        <f t="array" ref="H213">INDEX($O$5:$Z$44,G213+1,F213)</f>
        <v>365.7479166666667</v>
      </c>
      <c r="I213" s="2" cm="1">
        <f t="array" ref="I213">INDEX($AD$5:$AO$44,G213+1,F213)</f>
        <v>361.94583333333333</v>
      </c>
      <c r="J213" s="2" cm="1">
        <f t="array" ref="J213">INDEX($AS$5:$BD$44,G213+1,F213)</f>
        <v>223.67500000000001</v>
      </c>
      <c r="K213" s="2" cm="1">
        <f t="array" ref="K213">INDEX($BH$5:$BS$44,G213+1,F213)</f>
        <v>218.48833333333334</v>
      </c>
      <c r="L213" s="2" cm="1">
        <f t="array" ref="L213">INDEX($BW$5:$CH$44,G213+1,F213)</f>
        <v>475.22833333333335</v>
      </c>
    </row>
    <row r="214" spans="5:12" x14ac:dyDescent="0.25">
      <c r="E214" t="str">
        <f t="shared" si="9"/>
        <v>17Y8M</v>
      </c>
      <c r="F214">
        <f t="shared" si="10"/>
        <v>8</v>
      </c>
      <c r="G214">
        <f t="shared" si="11"/>
        <v>17</v>
      </c>
      <c r="H214" s="4" cm="1">
        <f t="array" ref="H214">INDEX($O$5:$Z$44,G214+1,F214)</f>
        <v>364.80833333333334</v>
      </c>
      <c r="I214" s="2" cm="1">
        <f t="array" ref="I214">INDEX($AD$5:$AO$44,G214+1,F214)</f>
        <v>361.01666666666665</v>
      </c>
      <c r="J214" s="2" cm="1">
        <f t="array" ref="J214">INDEX($AS$5:$BD$44,G214+1,F214)</f>
        <v>223.1</v>
      </c>
      <c r="K214" s="2" cm="1">
        <f t="array" ref="K214">INDEX($BH$5:$BS$44,G214+1,F214)</f>
        <v>217.92666666666668</v>
      </c>
      <c r="L214" s="2" cm="1">
        <f t="array" ref="L214">INDEX($BW$5:$CH$44,G214+1,F214)</f>
        <v>474.00666666666666</v>
      </c>
    </row>
    <row r="215" spans="5:12" x14ac:dyDescent="0.25">
      <c r="E215" t="str">
        <f t="shared" si="9"/>
        <v>17Y9M</v>
      </c>
      <c r="F215">
        <f t="shared" si="10"/>
        <v>9</v>
      </c>
      <c r="G215">
        <f t="shared" si="11"/>
        <v>17</v>
      </c>
      <c r="H215" s="4" cm="1">
        <f t="array" ref="H215">INDEX($O$5:$Z$44,G215+1,F215)</f>
        <v>363.86874999999998</v>
      </c>
      <c r="I215" s="2" cm="1">
        <f t="array" ref="I215">INDEX($AD$5:$AO$44,G215+1,F215)</f>
        <v>360.08749999999998</v>
      </c>
      <c r="J215" s="2" cm="1">
        <f t="array" ref="J215">INDEX($AS$5:$BD$44,G215+1,F215)</f>
        <v>222.52500000000001</v>
      </c>
      <c r="K215" s="2" cm="1">
        <f t="array" ref="K215">INDEX($BH$5:$BS$44,G215+1,F215)</f>
        <v>217.36500000000004</v>
      </c>
      <c r="L215" s="2" cm="1">
        <f t="array" ref="L215">INDEX($BW$5:$CH$44,G215+1,F215)</f>
        <v>472.78499999999997</v>
      </c>
    </row>
    <row r="216" spans="5:12" x14ac:dyDescent="0.25">
      <c r="E216" t="str">
        <f t="shared" si="9"/>
        <v>17Y10M</v>
      </c>
      <c r="F216">
        <f t="shared" si="10"/>
        <v>10</v>
      </c>
      <c r="G216">
        <f t="shared" si="11"/>
        <v>17</v>
      </c>
      <c r="H216" s="4" cm="1">
        <f t="array" ref="H216">INDEX($O$5:$Z$44,G216+1,F216)</f>
        <v>362.92916666666667</v>
      </c>
      <c r="I216" s="2" cm="1">
        <f t="array" ref="I216">INDEX($AD$5:$AO$44,G216+1,F216)</f>
        <v>359.15833333333336</v>
      </c>
      <c r="J216" s="2" cm="1">
        <f t="array" ref="J216">INDEX($AS$5:$BD$44,G216+1,F216)</f>
        <v>221.95000000000002</v>
      </c>
      <c r="K216" s="2" cm="1">
        <f t="array" ref="K216">INDEX($BH$5:$BS$44,G216+1,F216)</f>
        <v>216.80333333333337</v>
      </c>
      <c r="L216" s="2" cm="1">
        <f t="array" ref="L216">INDEX($BW$5:$CH$44,G216+1,F216)</f>
        <v>471.56333333333339</v>
      </c>
    </row>
    <row r="217" spans="5:12" x14ac:dyDescent="0.25">
      <c r="E217" t="str">
        <f t="shared" si="9"/>
        <v>17Y11M</v>
      </c>
      <c r="F217">
        <f t="shared" si="10"/>
        <v>11</v>
      </c>
      <c r="G217">
        <f t="shared" si="11"/>
        <v>17</v>
      </c>
      <c r="H217" s="4" cm="1">
        <f t="array" ref="H217">INDEX($O$5:$Z$44,G217+1,F217)</f>
        <v>361.98958333333337</v>
      </c>
      <c r="I217" s="2" cm="1">
        <f t="array" ref="I217">INDEX($AD$5:$AO$44,G217+1,F217)</f>
        <v>358.22916666666669</v>
      </c>
      <c r="J217" s="2" cm="1">
        <f t="array" ref="J217">INDEX($AS$5:$BD$44,G217+1,F217)</f>
        <v>221.375</v>
      </c>
      <c r="K217" s="2" cm="1">
        <f t="array" ref="K217">INDEX($BH$5:$BS$44,G217+1,F217)</f>
        <v>216.2416666666667</v>
      </c>
      <c r="L217" s="2" cm="1">
        <f t="array" ref="L217">INDEX($BW$5:$CH$44,G217+1,F217)</f>
        <v>470.3416666666667</v>
      </c>
    </row>
    <row r="218" spans="5:12" x14ac:dyDescent="0.25">
      <c r="E218" t="str">
        <f t="shared" si="9"/>
        <v>17Y12M</v>
      </c>
      <c r="F218">
        <f t="shared" si="10"/>
        <v>12</v>
      </c>
      <c r="G218">
        <f t="shared" si="11"/>
        <v>17</v>
      </c>
      <c r="H218" s="4" cm="1">
        <f t="array" ref="H218">INDEX($O$5:$Z$44,G218+1,F218)</f>
        <v>361.05</v>
      </c>
      <c r="I218" s="2" cm="1">
        <f t="array" ref="I218">INDEX($AD$5:$AO$44,G218+1,F218)</f>
        <v>357.3</v>
      </c>
      <c r="J218" s="2" cm="1">
        <f t="array" ref="J218">INDEX($AS$5:$BD$44,G218+1,F218)</f>
        <v>220.8</v>
      </c>
      <c r="K218" s="2" cm="1">
        <f t="array" ref="K218">INDEX($BH$5:$BS$44,G218+1,F218)</f>
        <v>215.68000000000004</v>
      </c>
      <c r="L218" s="2" cm="1">
        <f t="array" ref="L218">INDEX($BW$5:$CH$44,G218+1,F218)</f>
        <v>469.12</v>
      </c>
    </row>
    <row r="219" spans="5:12" x14ac:dyDescent="0.25">
      <c r="E219" t="str">
        <f t="shared" si="9"/>
        <v>18Y1M</v>
      </c>
      <c r="F219">
        <f t="shared" si="10"/>
        <v>1</v>
      </c>
      <c r="G219">
        <f t="shared" si="11"/>
        <v>18</v>
      </c>
      <c r="H219" s="4" cm="1">
        <f t="array" ref="H219">INDEX($O$5:$Z$44,G219+1,F219)</f>
        <v>360.11041666666665</v>
      </c>
      <c r="I219" s="2" cm="1">
        <f t="array" ref="I219">INDEX($AD$5:$AO$44,G219+1,F219)</f>
        <v>356.37083333333339</v>
      </c>
      <c r="J219" s="2" cm="1">
        <f t="array" ref="J219">INDEX($AS$5:$BD$44,G219+1,F219)</f>
        <v>220.22500000000002</v>
      </c>
      <c r="K219" s="2" cm="1">
        <f t="array" ref="K219">INDEX($BH$5:$BS$44,G219+1,F219)</f>
        <v>215.11833333333337</v>
      </c>
      <c r="L219" s="2" cm="1">
        <f t="array" ref="L219">INDEX($BW$5:$CH$44,G219+1,F219)</f>
        <v>467.89833333333337</v>
      </c>
    </row>
    <row r="220" spans="5:12" x14ac:dyDescent="0.25">
      <c r="E220" t="str">
        <f t="shared" si="9"/>
        <v>18Y2M</v>
      </c>
      <c r="F220">
        <f t="shared" si="10"/>
        <v>2</v>
      </c>
      <c r="G220">
        <f t="shared" si="11"/>
        <v>18</v>
      </c>
      <c r="H220" s="4" cm="1">
        <f t="array" ref="H220">INDEX($O$5:$Z$44,G220+1,F220)</f>
        <v>359.17083333333335</v>
      </c>
      <c r="I220" s="2" cm="1">
        <f t="array" ref="I220">INDEX($AD$5:$AO$44,G220+1,F220)</f>
        <v>355.44166666666661</v>
      </c>
      <c r="J220" s="2" cm="1">
        <f t="array" ref="J220">INDEX($AS$5:$BD$44,G220+1,F220)</f>
        <v>219.64999999999998</v>
      </c>
      <c r="K220" s="2" cm="1">
        <f t="array" ref="K220">INDEX($BH$5:$BS$44,G220+1,F220)</f>
        <v>214.55666666666667</v>
      </c>
      <c r="L220" s="2" cm="1">
        <f t="array" ref="L220">INDEX($BW$5:$CH$44,G220+1,F220)</f>
        <v>466.67666666666662</v>
      </c>
    </row>
    <row r="221" spans="5:12" x14ac:dyDescent="0.25">
      <c r="E221" t="str">
        <f t="shared" si="9"/>
        <v>18Y3M</v>
      </c>
      <c r="F221">
        <f t="shared" si="10"/>
        <v>3</v>
      </c>
      <c r="G221">
        <f t="shared" si="11"/>
        <v>18</v>
      </c>
      <c r="H221" s="4" cm="1">
        <f t="array" ref="H221">INDEX($O$5:$Z$44,G221+1,F221)</f>
        <v>358.23124999999999</v>
      </c>
      <c r="I221" s="2" cm="1">
        <f t="array" ref="I221">INDEX($AD$5:$AO$44,G221+1,F221)</f>
        <v>354.51249999999999</v>
      </c>
      <c r="J221" s="2" cm="1">
        <f t="array" ref="J221">INDEX($AS$5:$BD$44,G221+1,F221)</f>
        <v>219.07499999999999</v>
      </c>
      <c r="K221" s="2" cm="1">
        <f t="array" ref="K221">INDEX($BH$5:$BS$44,G221+1,F221)</f>
        <v>213.995</v>
      </c>
      <c r="L221" s="2" cm="1">
        <f t="array" ref="L221">INDEX($BW$5:$CH$44,G221+1,F221)</f>
        <v>465.45499999999993</v>
      </c>
    </row>
    <row r="222" spans="5:12" x14ac:dyDescent="0.25">
      <c r="E222" t="str">
        <f t="shared" si="9"/>
        <v>18Y4M</v>
      </c>
      <c r="F222">
        <f t="shared" si="10"/>
        <v>4</v>
      </c>
      <c r="G222">
        <f t="shared" si="11"/>
        <v>18</v>
      </c>
      <c r="H222" s="4" cm="1">
        <f t="array" ref="H222">INDEX($O$5:$Z$44,G222+1,F222)</f>
        <v>357.29166666666663</v>
      </c>
      <c r="I222" s="2" cm="1">
        <f t="array" ref="I222">INDEX($AD$5:$AO$44,G222+1,F222)</f>
        <v>353.58333333333331</v>
      </c>
      <c r="J222" s="2" cm="1">
        <f t="array" ref="J222">INDEX($AS$5:$BD$44,G222+1,F222)</f>
        <v>218.5</v>
      </c>
      <c r="K222" s="2" cm="1">
        <f t="array" ref="K222">INDEX($BH$5:$BS$44,G222+1,F222)</f>
        <v>213.43333333333334</v>
      </c>
      <c r="L222" s="2" cm="1">
        <f t="array" ref="L222">INDEX($BW$5:$CH$44,G222+1,F222)</f>
        <v>464.23333333333329</v>
      </c>
    </row>
    <row r="223" spans="5:12" x14ac:dyDescent="0.25">
      <c r="E223" t="str">
        <f t="shared" si="9"/>
        <v>18Y5M</v>
      </c>
      <c r="F223">
        <f t="shared" si="10"/>
        <v>5</v>
      </c>
      <c r="G223">
        <f t="shared" si="11"/>
        <v>18</v>
      </c>
      <c r="H223" s="4" cm="1">
        <f t="array" ref="H223">INDEX($O$5:$Z$44,G223+1,F223)</f>
        <v>356.35208333333333</v>
      </c>
      <c r="I223" s="2" cm="1">
        <f t="array" ref="I223">INDEX($AD$5:$AO$44,G223+1,F223)</f>
        <v>352.65416666666664</v>
      </c>
      <c r="J223" s="2" cm="1">
        <f t="array" ref="J223">INDEX($AS$5:$BD$44,G223+1,F223)</f>
        <v>217.92499999999998</v>
      </c>
      <c r="K223" s="2" cm="1">
        <f t="array" ref="K223">INDEX($BH$5:$BS$44,G223+1,F223)</f>
        <v>212.87166666666667</v>
      </c>
      <c r="L223" s="2" cm="1">
        <f t="array" ref="L223">INDEX($BW$5:$CH$44,G223+1,F223)</f>
        <v>463.01166666666666</v>
      </c>
    </row>
    <row r="224" spans="5:12" x14ac:dyDescent="0.25">
      <c r="E224" t="str">
        <f t="shared" si="9"/>
        <v>18Y6M</v>
      </c>
      <c r="F224">
        <f t="shared" si="10"/>
        <v>6</v>
      </c>
      <c r="G224">
        <f t="shared" si="11"/>
        <v>18</v>
      </c>
      <c r="H224" s="4" cm="1">
        <f t="array" ref="H224">INDEX($O$5:$Z$44,G224+1,F224)</f>
        <v>355.41250000000002</v>
      </c>
      <c r="I224" s="2" cm="1">
        <f t="array" ref="I224">INDEX($AD$5:$AO$44,G224+1,F224)</f>
        <v>351.72500000000002</v>
      </c>
      <c r="J224" s="2" cm="1">
        <f t="array" ref="J224">INDEX($AS$5:$BD$44,G224+1,F224)</f>
        <v>217.35</v>
      </c>
      <c r="K224" s="2" cm="1">
        <f t="array" ref="K224">INDEX($BH$5:$BS$44,G224+1,F224)</f>
        <v>212.31</v>
      </c>
      <c r="L224" s="2" cm="1">
        <f t="array" ref="L224">INDEX($BW$5:$CH$44,G224+1,F224)</f>
        <v>461.78999999999996</v>
      </c>
    </row>
    <row r="225" spans="5:12" x14ac:dyDescent="0.25">
      <c r="E225" t="str">
        <f t="shared" si="9"/>
        <v>18Y7M</v>
      </c>
      <c r="F225">
        <f t="shared" si="10"/>
        <v>7</v>
      </c>
      <c r="G225">
        <f t="shared" si="11"/>
        <v>18</v>
      </c>
      <c r="H225" s="4" cm="1">
        <f t="array" ref="H225">INDEX($O$5:$Z$44,G225+1,F225)</f>
        <v>354.47291666666666</v>
      </c>
      <c r="I225" s="2" cm="1">
        <f t="array" ref="I225">INDEX($AD$5:$AO$44,G225+1,F225)</f>
        <v>350.79583333333335</v>
      </c>
      <c r="J225" s="2" cm="1">
        <f t="array" ref="J225">INDEX($AS$5:$BD$44,G225+1,F225)</f>
        <v>216.77500000000001</v>
      </c>
      <c r="K225" s="2" cm="1">
        <f t="array" ref="K225">INDEX($BH$5:$BS$44,G225+1,F225)</f>
        <v>211.74833333333333</v>
      </c>
      <c r="L225" s="2" cm="1">
        <f t="array" ref="L225">INDEX($BW$5:$CH$44,G225+1,F225)</f>
        <v>460.56833333333333</v>
      </c>
    </row>
    <row r="226" spans="5:12" x14ac:dyDescent="0.25">
      <c r="E226" t="str">
        <f t="shared" si="9"/>
        <v>18Y8M</v>
      </c>
      <c r="F226">
        <f t="shared" si="10"/>
        <v>8</v>
      </c>
      <c r="G226">
        <f t="shared" si="11"/>
        <v>18</v>
      </c>
      <c r="H226" s="4" cm="1">
        <f t="array" ref="H226">INDEX($O$5:$Z$44,G226+1,F226)</f>
        <v>353.5333333333333</v>
      </c>
      <c r="I226" s="2" cm="1">
        <f t="array" ref="I226">INDEX($AD$5:$AO$44,G226+1,F226)</f>
        <v>349.86666666666667</v>
      </c>
      <c r="J226" s="2" cm="1">
        <f t="array" ref="J226">INDEX($AS$5:$BD$44,G226+1,F226)</f>
        <v>216.2</v>
      </c>
      <c r="K226" s="2" cm="1">
        <f t="array" ref="K226">INDEX($BH$5:$BS$44,G226+1,F226)</f>
        <v>211.1866666666667</v>
      </c>
      <c r="L226" s="2" cm="1">
        <f t="array" ref="L226">INDEX($BW$5:$CH$44,G226+1,F226)</f>
        <v>459.34666666666669</v>
      </c>
    </row>
    <row r="227" spans="5:12" x14ac:dyDescent="0.25">
      <c r="E227" t="str">
        <f t="shared" si="9"/>
        <v>18Y9M</v>
      </c>
      <c r="F227">
        <f t="shared" si="10"/>
        <v>9</v>
      </c>
      <c r="G227">
        <f t="shared" si="11"/>
        <v>18</v>
      </c>
      <c r="H227" s="4" cm="1">
        <f t="array" ref="H227">INDEX($O$5:$Z$44,G227+1,F227)</f>
        <v>352.59375</v>
      </c>
      <c r="I227" s="2" cm="1">
        <f t="array" ref="I227">INDEX($AD$5:$AO$44,G227+1,F227)</f>
        <v>348.9375</v>
      </c>
      <c r="J227" s="2" cm="1">
        <f t="array" ref="J227">INDEX($AS$5:$BD$44,G227+1,F227)</f>
        <v>215.625</v>
      </c>
      <c r="K227" s="2" cm="1">
        <f t="array" ref="K227">INDEX($BH$5:$BS$44,G227+1,F227)</f>
        <v>210.62500000000003</v>
      </c>
      <c r="L227" s="2" cm="1">
        <f t="array" ref="L227">INDEX($BW$5:$CH$44,G227+1,F227)</f>
        <v>458.125</v>
      </c>
    </row>
    <row r="228" spans="5:12" x14ac:dyDescent="0.25">
      <c r="E228" t="str">
        <f t="shared" si="9"/>
        <v>18Y10M</v>
      </c>
      <c r="F228">
        <f t="shared" si="10"/>
        <v>10</v>
      </c>
      <c r="G228">
        <f t="shared" si="11"/>
        <v>18</v>
      </c>
      <c r="H228" s="4" cm="1">
        <f t="array" ref="H228">INDEX($O$5:$Z$44,G228+1,F228)</f>
        <v>351.6541666666667</v>
      </c>
      <c r="I228" s="2" cm="1">
        <f t="array" ref="I228">INDEX($AD$5:$AO$44,G228+1,F228)</f>
        <v>348.00833333333333</v>
      </c>
      <c r="J228" s="2" cm="1">
        <f t="array" ref="J228">INDEX($AS$5:$BD$44,G228+1,F228)</f>
        <v>215.05</v>
      </c>
      <c r="K228" s="2" cm="1">
        <f t="array" ref="K228">INDEX($BH$5:$BS$44,G228+1,F228)</f>
        <v>210.06333333333336</v>
      </c>
      <c r="L228" s="2" cm="1">
        <f t="array" ref="L228">INDEX($BW$5:$CH$44,G228+1,F228)</f>
        <v>456.90333333333331</v>
      </c>
    </row>
    <row r="229" spans="5:12" x14ac:dyDescent="0.25">
      <c r="E229" t="str">
        <f t="shared" si="9"/>
        <v>18Y11M</v>
      </c>
      <c r="F229">
        <f t="shared" si="10"/>
        <v>11</v>
      </c>
      <c r="G229">
        <f t="shared" si="11"/>
        <v>18</v>
      </c>
      <c r="H229" s="4" cm="1">
        <f t="array" ref="H229">INDEX($O$5:$Z$44,G229+1,F229)</f>
        <v>350.71458333333334</v>
      </c>
      <c r="I229" s="2" cm="1">
        <f t="array" ref="I229">INDEX($AD$5:$AO$44,G229+1,F229)</f>
        <v>347.07916666666665</v>
      </c>
      <c r="J229" s="2" cm="1">
        <f t="array" ref="J229">INDEX($AS$5:$BD$44,G229+1,F229)</f>
        <v>214.47499999999999</v>
      </c>
      <c r="K229" s="2" cm="1">
        <f t="array" ref="K229">INDEX($BH$5:$BS$44,G229+1,F229)</f>
        <v>209.50166666666669</v>
      </c>
      <c r="L229" s="2" cm="1">
        <f t="array" ref="L229">INDEX($BW$5:$CH$44,G229+1,F229)</f>
        <v>455.68166666666667</v>
      </c>
    </row>
    <row r="230" spans="5:12" x14ac:dyDescent="0.25">
      <c r="E230" t="str">
        <f t="shared" si="9"/>
        <v>18Y12M</v>
      </c>
      <c r="F230">
        <f t="shared" si="10"/>
        <v>12</v>
      </c>
      <c r="G230">
        <f t="shared" si="11"/>
        <v>18</v>
      </c>
      <c r="H230" s="4" cm="1">
        <f t="array" ref="H230">INDEX($O$5:$Z$44,G230+1,F230)</f>
        <v>349.77499999999998</v>
      </c>
      <c r="I230" s="2" cm="1">
        <f t="array" ref="I230">INDEX($AD$5:$AO$44,G230+1,F230)</f>
        <v>346.15</v>
      </c>
      <c r="J230" s="2" cm="1">
        <f t="array" ref="J230">INDEX($AS$5:$BD$44,G230+1,F230)</f>
        <v>213.9</v>
      </c>
      <c r="K230" s="2" cm="1">
        <f t="array" ref="K230">INDEX($BH$5:$BS$44,G230+1,F230)</f>
        <v>208.94000000000003</v>
      </c>
      <c r="L230" s="2" cm="1">
        <f t="array" ref="L230">INDEX($BW$5:$CH$44,G230+1,F230)</f>
        <v>454.46000000000004</v>
      </c>
    </row>
    <row r="231" spans="5:12" x14ac:dyDescent="0.25">
      <c r="E231" t="str">
        <f t="shared" si="9"/>
        <v>19Y1M</v>
      </c>
      <c r="F231">
        <f t="shared" si="10"/>
        <v>1</v>
      </c>
      <c r="G231">
        <f t="shared" si="11"/>
        <v>19</v>
      </c>
      <c r="H231" s="4" cm="1">
        <f t="array" ref="H231">INDEX($O$5:$Z$44,G231+1,F231)</f>
        <v>348.83541666666667</v>
      </c>
      <c r="I231" s="2" cm="1">
        <f t="array" ref="I231">INDEX($AD$5:$AO$44,G231+1,F231)</f>
        <v>345.22083333333336</v>
      </c>
      <c r="J231" s="2" cm="1">
        <f t="array" ref="J231">INDEX($AS$5:$BD$44,G231+1,F231)</f>
        <v>213.32500000000002</v>
      </c>
      <c r="K231" s="2" cm="1">
        <f t="array" ref="K231">INDEX($BH$5:$BS$44,G231+1,F231)</f>
        <v>208.37833333333336</v>
      </c>
      <c r="L231" s="2" cm="1">
        <f t="array" ref="L231">INDEX($BW$5:$CH$44,G231+1,F231)</f>
        <v>453.23833333333334</v>
      </c>
    </row>
    <row r="232" spans="5:12" x14ac:dyDescent="0.25">
      <c r="E232" t="str">
        <f t="shared" si="9"/>
        <v>19Y2M</v>
      </c>
      <c r="F232">
        <f t="shared" si="10"/>
        <v>2</v>
      </c>
      <c r="G232">
        <f t="shared" si="11"/>
        <v>19</v>
      </c>
      <c r="H232" s="4" cm="1">
        <f t="array" ref="H232">INDEX($O$5:$Z$44,G232+1,F232)</f>
        <v>347.89583333333337</v>
      </c>
      <c r="I232" s="2" cm="1">
        <f t="array" ref="I232">INDEX($AD$5:$AO$44,G232+1,F232)</f>
        <v>344.29166666666669</v>
      </c>
      <c r="J232" s="2" cm="1">
        <f t="array" ref="J232">INDEX($AS$5:$BD$44,G232+1,F232)</f>
        <v>212.75</v>
      </c>
      <c r="K232" s="2" cm="1">
        <f t="array" ref="K232">INDEX($BH$5:$BS$44,G232+1,F232)</f>
        <v>207.81666666666669</v>
      </c>
      <c r="L232" s="2" cm="1">
        <f t="array" ref="L232">INDEX($BW$5:$CH$44,G232+1,F232)</f>
        <v>452.01666666666671</v>
      </c>
    </row>
    <row r="233" spans="5:12" x14ac:dyDescent="0.25">
      <c r="E233" t="str">
        <f t="shared" si="9"/>
        <v>19Y3M</v>
      </c>
      <c r="F233">
        <f t="shared" si="10"/>
        <v>3</v>
      </c>
      <c r="G233">
        <f t="shared" si="11"/>
        <v>19</v>
      </c>
      <c r="H233" s="4" cm="1">
        <f t="array" ref="H233">INDEX($O$5:$Z$44,G233+1,F233)</f>
        <v>346.95625000000001</v>
      </c>
      <c r="I233" s="2" cm="1">
        <f t="array" ref="I233">INDEX($AD$5:$AO$44,G233+1,F233)</f>
        <v>343.36250000000001</v>
      </c>
      <c r="J233" s="2" cm="1">
        <f t="array" ref="J233">INDEX($AS$5:$BD$44,G233+1,F233)</f>
        <v>212.17500000000001</v>
      </c>
      <c r="K233" s="2" cm="1">
        <f t="array" ref="K233">INDEX($BH$5:$BS$44,G233+1,F233)</f>
        <v>207.25500000000002</v>
      </c>
      <c r="L233" s="2" cm="1">
        <f t="array" ref="L233">INDEX($BW$5:$CH$44,G233+1,F233)</f>
        <v>450.79500000000007</v>
      </c>
    </row>
    <row r="234" spans="5:12" x14ac:dyDescent="0.25">
      <c r="E234" t="str">
        <f t="shared" si="9"/>
        <v>19Y4M</v>
      </c>
      <c r="F234">
        <f t="shared" si="10"/>
        <v>4</v>
      </c>
      <c r="G234">
        <f t="shared" si="11"/>
        <v>19</v>
      </c>
      <c r="H234" s="4" cm="1">
        <f t="array" ref="H234">INDEX($O$5:$Z$44,G234+1,F234)</f>
        <v>346.01666666666665</v>
      </c>
      <c r="I234" s="2" cm="1">
        <f t="array" ref="I234">INDEX($AD$5:$AO$44,G234+1,F234)</f>
        <v>342.43333333333339</v>
      </c>
      <c r="J234" s="2" cm="1">
        <f t="array" ref="J234">INDEX($AS$5:$BD$44,G234+1,F234)</f>
        <v>211.60000000000002</v>
      </c>
      <c r="K234" s="2" cm="1">
        <f t="array" ref="K234">INDEX($BH$5:$BS$44,G234+1,F234)</f>
        <v>206.69333333333336</v>
      </c>
      <c r="L234" s="2" cm="1">
        <f t="array" ref="L234">INDEX($BW$5:$CH$44,G234+1,F234)</f>
        <v>449.57333333333338</v>
      </c>
    </row>
    <row r="235" spans="5:12" x14ac:dyDescent="0.25">
      <c r="E235" t="str">
        <f t="shared" si="9"/>
        <v>19Y5M</v>
      </c>
      <c r="F235">
        <f t="shared" si="10"/>
        <v>5</v>
      </c>
      <c r="G235">
        <f t="shared" si="11"/>
        <v>19</v>
      </c>
      <c r="H235" s="4" cm="1">
        <f t="array" ref="H235">INDEX($O$5:$Z$44,G235+1,F235)</f>
        <v>345.07708333333335</v>
      </c>
      <c r="I235" s="2" cm="1">
        <f t="array" ref="I235">INDEX($AD$5:$AO$44,G235+1,F235)</f>
        <v>341.50416666666661</v>
      </c>
      <c r="J235" s="2" cm="1">
        <f t="array" ref="J235">INDEX($AS$5:$BD$44,G235+1,F235)</f>
        <v>211.02499999999998</v>
      </c>
      <c r="K235" s="2" cm="1">
        <f t="array" ref="K235">INDEX($BH$5:$BS$44,G235+1,F235)</f>
        <v>206.13166666666666</v>
      </c>
      <c r="L235" s="2" cm="1">
        <f t="array" ref="L235">INDEX($BW$5:$CH$44,G235+1,F235)</f>
        <v>448.35166666666663</v>
      </c>
    </row>
    <row r="236" spans="5:12" x14ac:dyDescent="0.25">
      <c r="E236" t="str">
        <f t="shared" si="9"/>
        <v>19Y6M</v>
      </c>
      <c r="F236">
        <f t="shared" si="10"/>
        <v>6</v>
      </c>
      <c r="G236">
        <f t="shared" si="11"/>
        <v>19</v>
      </c>
      <c r="H236" s="4" cm="1">
        <f t="array" ref="H236">INDEX($O$5:$Z$44,G236+1,F236)</f>
        <v>344.13749999999999</v>
      </c>
      <c r="I236" s="2" cm="1">
        <f t="array" ref="I236">INDEX($AD$5:$AO$44,G236+1,F236)</f>
        <v>340.57499999999999</v>
      </c>
      <c r="J236" s="2" cm="1">
        <f t="array" ref="J236">INDEX($AS$5:$BD$44,G236+1,F236)</f>
        <v>210.45</v>
      </c>
      <c r="K236" s="2" cm="1">
        <f t="array" ref="K236">INDEX($BH$5:$BS$44,G236+1,F236)</f>
        <v>205.57</v>
      </c>
      <c r="L236" s="2" cm="1">
        <f t="array" ref="L236">INDEX($BW$5:$CH$44,G236+1,F236)</f>
        <v>447.13</v>
      </c>
    </row>
    <row r="237" spans="5:12" x14ac:dyDescent="0.25">
      <c r="E237" t="str">
        <f t="shared" si="9"/>
        <v>19Y7M</v>
      </c>
      <c r="F237">
        <f t="shared" si="10"/>
        <v>7</v>
      </c>
      <c r="G237">
        <f t="shared" si="11"/>
        <v>19</v>
      </c>
      <c r="H237" s="4" cm="1">
        <f t="array" ref="H237">INDEX($O$5:$Z$44,G237+1,F237)</f>
        <v>343.19791666666663</v>
      </c>
      <c r="I237" s="2" cm="1">
        <f t="array" ref="I237">INDEX($AD$5:$AO$44,G237+1,F237)</f>
        <v>339.64583333333331</v>
      </c>
      <c r="J237" s="2" cm="1">
        <f t="array" ref="J237">INDEX($AS$5:$BD$44,G237+1,F237)</f>
        <v>209.875</v>
      </c>
      <c r="K237" s="2" cm="1">
        <f t="array" ref="K237">INDEX($BH$5:$BS$44,G237+1,F237)</f>
        <v>205.00833333333335</v>
      </c>
      <c r="L237" s="2" cm="1">
        <f t="array" ref="L237">INDEX($BW$5:$CH$44,G237+1,F237)</f>
        <v>445.9083333333333</v>
      </c>
    </row>
    <row r="238" spans="5:12" x14ac:dyDescent="0.25">
      <c r="E238" t="str">
        <f t="shared" si="9"/>
        <v>19Y8M</v>
      </c>
      <c r="F238">
        <f t="shared" si="10"/>
        <v>8</v>
      </c>
      <c r="G238">
        <f t="shared" si="11"/>
        <v>19</v>
      </c>
      <c r="H238" s="4" cm="1">
        <f t="array" ref="H238">INDEX($O$5:$Z$44,G238+1,F238)</f>
        <v>342.25833333333333</v>
      </c>
      <c r="I238" s="2" cm="1">
        <f t="array" ref="I238">INDEX($AD$5:$AO$44,G238+1,F238)</f>
        <v>338.71666666666664</v>
      </c>
      <c r="J238" s="2" cm="1">
        <f t="array" ref="J238">INDEX($AS$5:$BD$44,G238+1,F238)</f>
        <v>209.29999999999998</v>
      </c>
      <c r="K238" s="2" cm="1">
        <f t="array" ref="K238">INDEX($BH$5:$BS$44,G238+1,F238)</f>
        <v>204.44666666666669</v>
      </c>
      <c r="L238" s="2" cm="1">
        <f t="array" ref="L238">INDEX($BW$5:$CH$44,G238+1,F238)</f>
        <v>444.68666666666661</v>
      </c>
    </row>
    <row r="239" spans="5:12" x14ac:dyDescent="0.25">
      <c r="E239" t="str">
        <f t="shared" si="9"/>
        <v>19Y9M</v>
      </c>
      <c r="F239">
        <f t="shared" si="10"/>
        <v>9</v>
      </c>
      <c r="G239">
        <f t="shared" si="11"/>
        <v>19</v>
      </c>
      <c r="H239" s="4" cm="1">
        <f t="array" ref="H239">INDEX($O$5:$Z$44,G239+1,F239)</f>
        <v>341.31875000000002</v>
      </c>
      <c r="I239" s="2" cm="1">
        <f t="array" ref="I239">INDEX($AD$5:$AO$44,G239+1,F239)</f>
        <v>337.78750000000002</v>
      </c>
      <c r="J239" s="2" cm="1">
        <f t="array" ref="J239">INDEX($AS$5:$BD$44,G239+1,F239)</f>
        <v>208.72499999999999</v>
      </c>
      <c r="K239" s="2" cm="1">
        <f t="array" ref="K239">INDEX($BH$5:$BS$44,G239+1,F239)</f>
        <v>203.88500000000002</v>
      </c>
      <c r="L239" s="2" cm="1">
        <f t="array" ref="L239">INDEX($BW$5:$CH$44,G239+1,F239)</f>
        <v>443.46500000000003</v>
      </c>
    </row>
    <row r="240" spans="5:12" x14ac:dyDescent="0.25">
      <c r="E240" t="str">
        <f t="shared" si="9"/>
        <v>19Y10M</v>
      </c>
      <c r="F240">
        <f t="shared" si="10"/>
        <v>10</v>
      </c>
      <c r="G240">
        <f t="shared" si="11"/>
        <v>19</v>
      </c>
      <c r="H240" s="4" cm="1">
        <f t="array" ref="H240">INDEX($O$5:$Z$44,G240+1,F240)</f>
        <v>340.37916666666666</v>
      </c>
      <c r="I240" s="2" cm="1">
        <f t="array" ref="I240">INDEX($AD$5:$AO$44,G240+1,F240)</f>
        <v>336.85833333333335</v>
      </c>
      <c r="J240" s="2" cm="1">
        <f t="array" ref="J240">INDEX($AS$5:$BD$44,G240+1,F240)</f>
        <v>208.15</v>
      </c>
      <c r="K240" s="2" cm="1">
        <f t="array" ref="K240">INDEX($BH$5:$BS$44,G240+1,F240)</f>
        <v>203.32333333333335</v>
      </c>
      <c r="L240" s="2" cm="1">
        <f t="array" ref="L240">INDEX($BW$5:$CH$44,G240+1,F240)</f>
        <v>442.24333333333334</v>
      </c>
    </row>
    <row r="241" spans="5:12" x14ac:dyDescent="0.25">
      <c r="E241" t="str">
        <f t="shared" si="9"/>
        <v>19Y11M</v>
      </c>
      <c r="F241">
        <f t="shared" si="10"/>
        <v>11</v>
      </c>
      <c r="G241">
        <f t="shared" si="11"/>
        <v>19</v>
      </c>
      <c r="H241" s="4" cm="1">
        <f t="array" ref="H241">INDEX($O$5:$Z$44,G241+1,F241)</f>
        <v>339.4395833333333</v>
      </c>
      <c r="I241" s="2" cm="1">
        <f t="array" ref="I241">INDEX($AD$5:$AO$44,G241+1,F241)</f>
        <v>335.92916666666667</v>
      </c>
      <c r="J241" s="2" cm="1">
        <f t="array" ref="J241">INDEX($AS$5:$BD$44,G241+1,F241)</f>
        <v>207.57499999999999</v>
      </c>
      <c r="K241" s="2" cm="1">
        <f t="array" ref="K241">INDEX($BH$5:$BS$44,G241+1,F241)</f>
        <v>202.76166666666668</v>
      </c>
      <c r="L241" s="2" cm="1">
        <f t="array" ref="L241">INDEX($BW$5:$CH$44,G241+1,F241)</f>
        <v>441.02166666666665</v>
      </c>
    </row>
    <row r="242" spans="5:12" x14ac:dyDescent="0.25">
      <c r="E242" t="str">
        <f t="shared" si="9"/>
        <v>19Y12M</v>
      </c>
      <c r="F242">
        <f t="shared" si="10"/>
        <v>12</v>
      </c>
      <c r="G242">
        <f t="shared" si="11"/>
        <v>19</v>
      </c>
      <c r="H242" s="4" cm="1">
        <f t="array" ref="H242">INDEX($O$5:$Z$44,G242+1,F242)</f>
        <v>338.5</v>
      </c>
      <c r="I242" s="2" cm="1">
        <f t="array" ref="I242">INDEX($AD$5:$AO$44,G242+1,F242)</f>
        <v>335</v>
      </c>
      <c r="J242" s="2" cm="1">
        <f t="array" ref="J242">INDEX($AS$5:$BD$44,G242+1,F242)</f>
        <v>207</v>
      </c>
      <c r="K242" s="2" cm="1">
        <f t="array" ref="K242">INDEX($BH$5:$BS$44,G242+1,F242)</f>
        <v>202.20000000000002</v>
      </c>
      <c r="L242" s="2" cm="1">
        <f t="array" ref="L242">INDEX($BW$5:$CH$44,G242+1,F242)</f>
        <v>439.8</v>
      </c>
    </row>
    <row r="243" spans="5:12" x14ac:dyDescent="0.25">
      <c r="E243" t="str">
        <f t="shared" si="9"/>
        <v>20Y1M</v>
      </c>
      <c r="F243">
        <f t="shared" si="10"/>
        <v>1</v>
      </c>
      <c r="G243">
        <f t="shared" si="11"/>
        <v>20</v>
      </c>
      <c r="H243" s="4" cm="1">
        <f t="array" ref="H243">INDEX($O$5:$Z$44,G243+1,F243)</f>
        <v>337.5604166666667</v>
      </c>
      <c r="I243" s="2" cm="1">
        <f t="array" ref="I243">INDEX($AD$5:$AO$44,G243+1,F243)</f>
        <v>334.07083333333333</v>
      </c>
      <c r="J243" s="2" cm="1">
        <f t="array" ref="J243">INDEX($AS$5:$BD$44,G243+1,F243)</f>
        <v>206.42500000000001</v>
      </c>
      <c r="K243" s="2" cm="1">
        <f t="array" ref="K243">INDEX($BH$5:$BS$44,G243+1,F243)</f>
        <v>201.63833333333335</v>
      </c>
      <c r="L243" s="2" cm="1">
        <f t="array" ref="L243">INDEX($BW$5:$CH$44,G243+1,F243)</f>
        <v>438.57833333333338</v>
      </c>
    </row>
    <row r="244" spans="5:12" x14ac:dyDescent="0.25">
      <c r="E244" t="str">
        <f t="shared" si="9"/>
        <v>20Y2M</v>
      </c>
      <c r="F244">
        <f t="shared" si="10"/>
        <v>2</v>
      </c>
      <c r="G244">
        <f t="shared" si="11"/>
        <v>20</v>
      </c>
      <c r="H244" s="4" cm="1">
        <f t="array" ref="H244">INDEX($O$5:$Z$44,G244+1,F244)</f>
        <v>336.62083333333334</v>
      </c>
      <c r="I244" s="2" cm="1">
        <f t="array" ref="I244">INDEX($AD$5:$AO$44,G244+1,F244)</f>
        <v>333.14166666666665</v>
      </c>
      <c r="J244" s="2" cm="1">
        <f t="array" ref="J244">INDEX($AS$5:$BD$44,G244+1,F244)</f>
        <v>205.85</v>
      </c>
      <c r="K244" s="2" cm="1">
        <f t="array" ref="K244">INDEX($BH$5:$BS$44,G244+1,F244)</f>
        <v>201.07666666666668</v>
      </c>
      <c r="L244" s="2" cm="1">
        <f t="array" ref="L244">INDEX($BW$5:$CH$44,G244+1,F244)</f>
        <v>437.35666666666668</v>
      </c>
    </row>
    <row r="245" spans="5:12" x14ac:dyDescent="0.25">
      <c r="E245" t="str">
        <f t="shared" si="9"/>
        <v>20Y3M</v>
      </c>
      <c r="F245">
        <f t="shared" si="10"/>
        <v>3</v>
      </c>
      <c r="G245">
        <f t="shared" si="11"/>
        <v>20</v>
      </c>
      <c r="H245" s="4" cm="1">
        <f t="array" ref="H245">INDEX($O$5:$Z$44,G245+1,F245)</f>
        <v>335.68124999999998</v>
      </c>
      <c r="I245" s="2" cm="1">
        <f t="array" ref="I245">INDEX($AD$5:$AO$44,G245+1,F245)</f>
        <v>332.21249999999998</v>
      </c>
      <c r="J245" s="2" cm="1">
        <f t="array" ref="J245">INDEX($AS$5:$BD$44,G245+1,F245)</f>
        <v>205.27500000000001</v>
      </c>
      <c r="K245" s="2" cm="1">
        <f t="array" ref="K245">INDEX($BH$5:$BS$44,G245+1,F245)</f>
        <v>200.51500000000001</v>
      </c>
      <c r="L245" s="2" cm="1">
        <f t="array" ref="L245">INDEX($BW$5:$CH$44,G245+1,F245)</f>
        <v>436.13499999999999</v>
      </c>
    </row>
    <row r="246" spans="5:12" x14ac:dyDescent="0.25">
      <c r="E246" t="str">
        <f t="shared" si="9"/>
        <v>20Y4M</v>
      </c>
      <c r="F246">
        <f t="shared" si="10"/>
        <v>4</v>
      </c>
      <c r="G246">
        <f t="shared" si="11"/>
        <v>20</v>
      </c>
      <c r="H246" s="4" cm="1">
        <f t="array" ref="H246">INDEX($O$5:$Z$44,G246+1,F246)</f>
        <v>334.74166666666667</v>
      </c>
      <c r="I246" s="2" cm="1">
        <f t="array" ref="I246">INDEX($AD$5:$AO$44,G246+1,F246)</f>
        <v>331.2833333333333</v>
      </c>
      <c r="J246" s="2" cm="1">
        <f t="array" ref="J246">INDEX($AS$5:$BD$44,G246+1,F246)</f>
        <v>204.7</v>
      </c>
      <c r="K246" s="2" cm="1">
        <f t="array" ref="K246">INDEX($BH$5:$BS$44,G246+1,F246)</f>
        <v>199.95333333333335</v>
      </c>
      <c r="L246" s="2" cm="1">
        <f t="array" ref="L246">INDEX($BW$5:$CH$44,G246+1,F246)</f>
        <v>434.9133333333333</v>
      </c>
    </row>
    <row r="247" spans="5:12" x14ac:dyDescent="0.25">
      <c r="E247" t="str">
        <f t="shared" si="9"/>
        <v>20Y5M</v>
      </c>
      <c r="F247">
        <f t="shared" si="10"/>
        <v>5</v>
      </c>
      <c r="G247">
        <f t="shared" si="11"/>
        <v>20</v>
      </c>
      <c r="H247" s="4" cm="1">
        <f t="array" ref="H247">INDEX($O$5:$Z$44,G247+1,F247)</f>
        <v>333.80208333333331</v>
      </c>
      <c r="I247" s="2" cm="1">
        <f t="array" ref="I247">INDEX($AD$5:$AO$44,G247+1,F247)</f>
        <v>330.35416666666663</v>
      </c>
      <c r="J247" s="2" cm="1">
        <f t="array" ref="J247">INDEX($AS$5:$BD$44,G247+1,F247)</f>
        <v>204.125</v>
      </c>
      <c r="K247" s="2" cm="1">
        <f t="array" ref="K247">INDEX($BH$5:$BS$44,G247+1,F247)</f>
        <v>199.39166666666668</v>
      </c>
      <c r="L247" s="2" cm="1">
        <f t="array" ref="L247">INDEX($BW$5:$CH$44,G247+1,F247)</f>
        <v>433.69166666666661</v>
      </c>
    </row>
    <row r="248" spans="5:12" x14ac:dyDescent="0.25">
      <c r="E248" t="str">
        <f t="shared" si="9"/>
        <v>20Y6M</v>
      </c>
      <c r="F248">
        <f t="shared" si="10"/>
        <v>6</v>
      </c>
      <c r="G248">
        <f t="shared" si="11"/>
        <v>20</v>
      </c>
      <c r="H248" s="4" cm="1">
        <f t="array" ref="H248">INDEX($O$5:$Z$44,G248+1,F248)</f>
        <v>332.86249999999995</v>
      </c>
      <c r="I248" s="2" cm="1">
        <f t="array" ref="I248">INDEX($AD$5:$AO$44,G248+1,F248)</f>
        <v>329.42499999999995</v>
      </c>
      <c r="J248" s="2" cm="1">
        <f t="array" ref="J248">INDEX($AS$5:$BD$44,G248+1,F248)</f>
        <v>203.54999999999998</v>
      </c>
      <c r="K248" s="2" cm="1">
        <f t="array" ref="K248">INDEX($BH$5:$BS$44,G248+1,F248)</f>
        <v>198.83</v>
      </c>
      <c r="L248" s="2" cm="1">
        <f t="array" ref="L248">INDEX($BW$5:$CH$44,G248+1,F248)</f>
        <v>432.46999999999997</v>
      </c>
    </row>
    <row r="249" spans="5:12" x14ac:dyDescent="0.25">
      <c r="E249" t="str">
        <f t="shared" si="9"/>
        <v>20Y7M</v>
      </c>
      <c r="F249">
        <f t="shared" si="10"/>
        <v>7</v>
      </c>
      <c r="G249">
        <f t="shared" si="11"/>
        <v>20</v>
      </c>
      <c r="H249" s="4" cm="1">
        <f t="array" ref="H249">INDEX($O$5:$Z$44,G249+1,F249)</f>
        <v>331.92291666666665</v>
      </c>
      <c r="I249" s="2" cm="1">
        <f t="array" ref="I249">INDEX($AD$5:$AO$44,G249+1,F249)</f>
        <v>328.49583333333334</v>
      </c>
      <c r="J249" s="2" cm="1">
        <f t="array" ref="J249">INDEX($AS$5:$BD$44,G249+1,F249)</f>
        <v>202.97499999999999</v>
      </c>
      <c r="K249" s="2" cm="1">
        <f t="array" ref="K249">INDEX($BH$5:$BS$44,G249+1,F249)</f>
        <v>198.26833333333335</v>
      </c>
      <c r="L249" s="2" cm="1">
        <f t="array" ref="L249">INDEX($BW$5:$CH$44,G249+1,F249)</f>
        <v>431.24833333333333</v>
      </c>
    </row>
    <row r="250" spans="5:12" x14ac:dyDescent="0.25">
      <c r="E250" t="str">
        <f t="shared" si="9"/>
        <v>20Y8M</v>
      </c>
      <c r="F250">
        <f t="shared" si="10"/>
        <v>8</v>
      </c>
      <c r="G250">
        <f t="shared" si="11"/>
        <v>20</v>
      </c>
      <c r="H250" s="4" cm="1">
        <f t="array" ref="H250">INDEX($O$5:$Z$44,G250+1,F250)</f>
        <v>330.98333333333335</v>
      </c>
      <c r="I250" s="2" cm="1">
        <f t="array" ref="I250">INDEX($AD$5:$AO$44,G250+1,F250)</f>
        <v>327.56666666666666</v>
      </c>
      <c r="J250" s="2" cm="1">
        <f t="array" ref="J250">INDEX($AS$5:$BD$44,G250+1,F250)</f>
        <v>202.4</v>
      </c>
      <c r="K250" s="2" cm="1">
        <f t="array" ref="K250">INDEX($BH$5:$BS$44,G250+1,F250)</f>
        <v>197.70666666666668</v>
      </c>
      <c r="L250" s="2" cm="1">
        <f t="array" ref="L250">INDEX($BW$5:$CH$44,G250+1,F250)</f>
        <v>430.02666666666664</v>
      </c>
    </row>
    <row r="251" spans="5:12" x14ac:dyDescent="0.25">
      <c r="E251" t="str">
        <f t="shared" si="9"/>
        <v>20Y9M</v>
      </c>
      <c r="F251">
        <f t="shared" si="10"/>
        <v>9</v>
      </c>
      <c r="G251">
        <f t="shared" si="11"/>
        <v>20</v>
      </c>
      <c r="H251" s="4" cm="1">
        <f t="array" ref="H251">INDEX($O$5:$Z$44,G251+1,F251)</f>
        <v>330.04375000000005</v>
      </c>
      <c r="I251" s="2" cm="1">
        <f t="array" ref="I251">INDEX($AD$5:$AO$44,G251+1,F251)</f>
        <v>326.63750000000005</v>
      </c>
      <c r="J251" s="2" cm="1">
        <f t="array" ref="J251">INDEX($AS$5:$BD$44,G251+1,F251)</f>
        <v>201.82500000000002</v>
      </c>
      <c r="K251" s="2" cm="1">
        <f t="array" ref="K251">INDEX($BH$5:$BS$44,G251+1,F251)</f>
        <v>197.14500000000001</v>
      </c>
      <c r="L251" s="2" cm="1">
        <f t="array" ref="L251">INDEX($BW$5:$CH$44,G251+1,F251)</f>
        <v>428.80500000000001</v>
      </c>
    </row>
    <row r="252" spans="5:12" x14ac:dyDescent="0.25">
      <c r="E252" t="str">
        <f t="shared" si="9"/>
        <v>20Y10M</v>
      </c>
      <c r="F252">
        <f t="shared" si="10"/>
        <v>10</v>
      </c>
      <c r="G252">
        <f t="shared" si="11"/>
        <v>20</v>
      </c>
      <c r="H252" s="4" cm="1">
        <f t="array" ref="H252">INDEX($O$5:$Z$44,G252+1,F252)</f>
        <v>329.10416666666669</v>
      </c>
      <c r="I252" s="2" cm="1">
        <f t="array" ref="I252">INDEX($AD$5:$AO$44,G252+1,F252)</f>
        <v>325.70833333333337</v>
      </c>
      <c r="J252" s="2" cm="1">
        <f t="array" ref="J252">INDEX($AS$5:$BD$44,G252+1,F252)</f>
        <v>201.25</v>
      </c>
      <c r="K252" s="2" cm="1">
        <f t="array" ref="K252">INDEX($BH$5:$BS$44,G252+1,F252)</f>
        <v>196.58333333333334</v>
      </c>
      <c r="L252" s="2" cm="1">
        <f t="array" ref="L252">INDEX($BW$5:$CH$44,G252+1,F252)</f>
        <v>427.58333333333337</v>
      </c>
    </row>
    <row r="253" spans="5:12" x14ac:dyDescent="0.25">
      <c r="E253" t="str">
        <f t="shared" si="9"/>
        <v>20Y11M</v>
      </c>
      <c r="F253">
        <f t="shared" si="10"/>
        <v>11</v>
      </c>
      <c r="G253">
        <f t="shared" si="11"/>
        <v>20</v>
      </c>
      <c r="H253" s="4" cm="1">
        <f t="array" ref="H253">INDEX($O$5:$Z$44,G253+1,F253)</f>
        <v>328.16458333333333</v>
      </c>
      <c r="I253" s="2" cm="1">
        <f t="array" ref="I253">INDEX($AD$5:$AO$44,G253+1,F253)</f>
        <v>324.7791666666667</v>
      </c>
      <c r="J253" s="2" cm="1">
        <f t="array" ref="J253">INDEX($AS$5:$BD$44,G253+1,F253)</f>
        <v>200.67500000000001</v>
      </c>
      <c r="K253" s="2" cm="1">
        <f t="array" ref="K253">INDEX($BH$5:$BS$44,G253+1,F253)</f>
        <v>196.0216666666667</v>
      </c>
      <c r="L253" s="2" cm="1">
        <f t="array" ref="L253">INDEX($BW$5:$CH$44,G253+1,F253)</f>
        <v>426.36166666666668</v>
      </c>
    </row>
    <row r="254" spans="5:12" x14ac:dyDescent="0.25">
      <c r="E254" t="str">
        <f t="shared" si="9"/>
        <v>20Y12M</v>
      </c>
      <c r="F254">
        <f t="shared" si="10"/>
        <v>12</v>
      </c>
      <c r="G254">
        <f t="shared" si="11"/>
        <v>20</v>
      </c>
      <c r="H254" s="4" cm="1">
        <f t="array" ref="H254">INDEX($O$5:$Z$44,G254+1,F254)</f>
        <v>327.22500000000002</v>
      </c>
      <c r="I254" s="2" cm="1">
        <f t="array" ref="I254">INDEX($AD$5:$AO$44,G254+1,F254)</f>
        <v>323.85000000000002</v>
      </c>
      <c r="J254" s="2" cm="1">
        <f t="array" ref="J254">INDEX($AS$5:$BD$44,G254+1,F254)</f>
        <v>200.1</v>
      </c>
      <c r="K254" s="2" cm="1">
        <f t="array" ref="K254">INDEX($BH$5:$BS$44,G254+1,F254)</f>
        <v>195.46</v>
      </c>
      <c r="L254" s="2" cm="1">
        <f t="array" ref="L254">INDEX($BW$5:$CH$44,G254+1,F254)</f>
        <v>425.14</v>
      </c>
    </row>
    <row r="255" spans="5:12" x14ac:dyDescent="0.25">
      <c r="E255" t="str">
        <f t="shared" si="9"/>
        <v>21Y1M</v>
      </c>
      <c r="F255">
        <f t="shared" si="10"/>
        <v>1</v>
      </c>
      <c r="G255">
        <f t="shared" si="11"/>
        <v>21</v>
      </c>
      <c r="H255" s="4" cm="1">
        <f t="array" ref="H255">INDEX($O$5:$Z$44,G255+1,F255)</f>
        <v>326.28541666666666</v>
      </c>
      <c r="I255" s="2" cm="1">
        <f t="array" ref="I255">INDEX($AD$5:$AO$44,G255+1,F255)</f>
        <v>322.92083333333335</v>
      </c>
      <c r="J255" s="2" cm="1">
        <f t="array" ref="J255">INDEX($AS$5:$BD$44,G255+1,F255)</f>
        <v>199.52500000000001</v>
      </c>
      <c r="K255" s="2" cm="1">
        <f t="array" ref="K255">INDEX($BH$5:$BS$44,G255+1,F255)</f>
        <v>194.89833333333334</v>
      </c>
      <c r="L255" s="2" cm="1">
        <f t="array" ref="L255">INDEX($BW$5:$CH$44,G255+1,F255)</f>
        <v>423.91833333333335</v>
      </c>
    </row>
    <row r="256" spans="5:12" x14ac:dyDescent="0.25">
      <c r="E256" t="str">
        <f t="shared" si="9"/>
        <v>21Y2M</v>
      </c>
      <c r="F256">
        <f t="shared" si="10"/>
        <v>2</v>
      </c>
      <c r="G256">
        <f t="shared" si="11"/>
        <v>21</v>
      </c>
      <c r="H256" s="4" cm="1">
        <f t="array" ref="H256">INDEX($O$5:$Z$44,G256+1,F256)</f>
        <v>325.3458333333333</v>
      </c>
      <c r="I256" s="2" cm="1">
        <f t="array" ref="I256">INDEX($AD$5:$AO$44,G256+1,F256)</f>
        <v>321.99166666666667</v>
      </c>
      <c r="J256" s="2" cm="1">
        <f t="array" ref="J256">INDEX($AS$5:$BD$44,G256+1,F256)</f>
        <v>198.95</v>
      </c>
      <c r="K256" s="2" cm="1">
        <f t="array" ref="K256">INDEX($BH$5:$BS$44,G256+1,F256)</f>
        <v>194.3366666666667</v>
      </c>
      <c r="L256" s="2" cm="1">
        <f t="array" ref="L256">INDEX($BW$5:$CH$44,G256+1,F256)</f>
        <v>422.69666666666672</v>
      </c>
    </row>
    <row r="257" spans="5:12" x14ac:dyDescent="0.25">
      <c r="E257" t="str">
        <f t="shared" si="9"/>
        <v>21Y3M</v>
      </c>
      <c r="F257">
        <f t="shared" si="10"/>
        <v>3</v>
      </c>
      <c r="G257">
        <f t="shared" si="11"/>
        <v>21</v>
      </c>
      <c r="H257" s="4" cm="1">
        <f t="array" ref="H257">INDEX($O$5:$Z$44,G257+1,F257)</f>
        <v>324.40625</v>
      </c>
      <c r="I257" s="2" cm="1">
        <f t="array" ref="I257">INDEX($AD$5:$AO$44,G257+1,F257)</f>
        <v>321.0625</v>
      </c>
      <c r="J257" s="2" cm="1">
        <f t="array" ref="J257">INDEX($AS$5:$BD$44,G257+1,F257)</f>
        <v>198.375</v>
      </c>
      <c r="K257" s="2" cm="1">
        <f t="array" ref="K257">INDEX($BH$5:$BS$44,G257+1,F257)</f>
        <v>193.77500000000003</v>
      </c>
      <c r="L257" s="2" cm="1">
        <f t="array" ref="L257">INDEX($BW$5:$CH$44,G257+1,F257)</f>
        <v>421.47500000000002</v>
      </c>
    </row>
    <row r="258" spans="5:12" x14ac:dyDescent="0.25">
      <c r="E258" t="str">
        <f t="shared" si="9"/>
        <v>21Y4M</v>
      </c>
      <c r="F258">
        <f t="shared" si="10"/>
        <v>4</v>
      </c>
      <c r="G258">
        <f t="shared" si="11"/>
        <v>21</v>
      </c>
      <c r="H258" s="4" cm="1">
        <f t="array" ref="H258">INDEX($O$5:$Z$44,G258+1,F258)</f>
        <v>323.4666666666667</v>
      </c>
      <c r="I258" s="2" cm="1">
        <f t="array" ref="I258">INDEX($AD$5:$AO$44,G258+1,F258)</f>
        <v>320.13333333333333</v>
      </c>
      <c r="J258" s="2" cm="1">
        <f t="array" ref="J258">INDEX($AS$5:$BD$44,G258+1,F258)</f>
        <v>197.8</v>
      </c>
      <c r="K258" s="2" cm="1">
        <f t="array" ref="K258">INDEX($BH$5:$BS$44,G258+1,F258)</f>
        <v>193.21333333333337</v>
      </c>
      <c r="L258" s="2" cm="1">
        <f t="array" ref="L258">INDEX($BW$5:$CH$44,G258+1,F258)</f>
        <v>420.25333333333333</v>
      </c>
    </row>
    <row r="259" spans="5:12" x14ac:dyDescent="0.25">
      <c r="E259" t="str">
        <f t="shared" si="9"/>
        <v>21Y5M</v>
      </c>
      <c r="F259">
        <f t="shared" si="10"/>
        <v>5</v>
      </c>
      <c r="G259">
        <f t="shared" si="11"/>
        <v>21</v>
      </c>
      <c r="H259" s="4" cm="1">
        <f t="array" ref="H259">INDEX($O$5:$Z$44,G259+1,F259)</f>
        <v>322.52708333333334</v>
      </c>
      <c r="I259" s="2" cm="1">
        <f t="array" ref="I259">INDEX($AD$5:$AO$44,G259+1,F259)</f>
        <v>319.20416666666665</v>
      </c>
      <c r="J259" s="2" cm="1">
        <f t="array" ref="J259">INDEX($AS$5:$BD$44,G259+1,F259)</f>
        <v>197.22499999999999</v>
      </c>
      <c r="K259" s="2" cm="1">
        <f t="array" ref="K259">INDEX($BH$5:$BS$44,G259+1,F259)</f>
        <v>192.6516666666667</v>
      </c>
      <c r="L259" s="2" cm="1">
        <f t="array" ref="L259">INDEX($BW$5:$CH$44,G259+1,F259)</f>
        <v>419.03166666666664</v>
      </c>
    </row>
    <row r="260" spans="5:12" x14ac:dyDescent="0.25">
      <c r="E260" t="str">
        <f t="shared" ref="E260:E323" si="12">_xlfn.CONCAT(G260,"Y",F260,"M")</f>
        <v>21Y6M</v>
      </c>
      <c r="F260">
        <f t="shared" si="10"/>
        <v>6</v>
      </c>
      <c r="G260">
        <f t="shared" si="11"/>
        <v>21</v>
      </c>
      <c r="H260" s="4" cm="1">
        <f t="array" ref="H260">INDEX($O$5:$Z$44,G260+1,F260)</f>
        <v>321.58749999999998</v>
      </c>
      <c r="I260" s="2" cm="1">
        <f t="array" ref="I260">INDEX($AD$5:$AO$44,G260+1,F260)</f>
        <v>318.27499999999998</v>
      </c>
      <c r="J260" s="2" cm="1">
        <f t="array" ref="J260">INDEX($AS$5:$BD$44,G260+1,F260)</f>
        <v>196.65</v>
      </c>
      <c r="K260" s="2" cm="1">
        <f t="array" ref="K260">INDEX($BH$5:$BS$44,G260+1,F260)</f>
        <v>192.09000000000003</v>
      </c>
      <c r="L260" s="2" cm="1">
        <f t="array" ref="L260">INDEX($BW$5:$CH$44,G260+1,F260)</f>
        <v>417.81</v>
      </c>
    </row>
    <row r="261" spans="5:12" x14ac:dyDescent="0.25">
      <c r="E261" t="str">
        <f t="shared" si="12"/>
        <v>21Y7M</v>
      </c>
      <c r="F261">
        <f t="shared" si="10"/>
        <v>7</v>
      </c>
      <c r="G261">
        <f t="shared" si="11"/>
        <v>21</v>
      </c>
      <c r="H261" s="4" cm="1">
        <f t="array" ref="H261">INDEX($O$5:$Z$44,G261+1,F261)</f>
        <v>320.64791666666667</v>
      </c>
      <c r="I261" s="2" cm="1">
        <f t="array" ref="I261">INDEX($AD$5:$AO$44,G261+1,F261)</f>
        <v>317.3458333333333</v>
      </c>
      <c r="J261" s="2" cm="1">
        <f t="array" ref="J261">INDEX($AS$5:$BD$44,G261+1,F261)</f>
        <v>196.07499999999999</v>
      </c>
      <c r="K261" s="2" cm="1">
        <f t="array" ref="K261">INDEX($BH$5:$BS$44,G261+1,F261)</f>
        <v>191.52833333333334</v>
      </c>
      <c r="L261" s="2" cm="1">
        <f t="array" ref="L261">INDEX($BW$5:$CH$44,G261+1,F261)</f>
        <v>416.58833333333331</v>
      </c>
    </row>
    <row r="262" spans="5:12" x14ac:dyDescent="0.25">
      <c r="E262" t="str">
        <f t="shared" si="12"/>
        <v>21Y8M</v>
      </c>
      <c r="F262">
        <f t="shared" si="10"/>
        <v>8</v>
      </c>
      <c r="G262">
        <f t="shared" si="11"/>
        <v>21</v>
      </c>
      <c r="H262" s="4" cm="1">
        <f t="array" ref="H262">INDEX($O$5:$Z$44,G262+1,F262)</f>
        <v>319.70833333333331</v>
      </c>
      <c r="I262" s="2" cm="1">
        <f t="array" ref="I262">INDEX($AD$5:$AO$44,G262+1,F262)</f>
        <v>316.41666666666663</v>
      </c>
      <c r="J262" s="2" cm="1">
        <f t="array" ref="J262">INDEX($AS$5:$BD$44,G262+1,F262)</f>
        <v>195.5</v>
      </c>
      <c r="K262" s="2" cm="1">
        <f t="array" ref="K262">INDEX($BH$5:$BS$44,G262+1,F262)</f>
        <v>190.9666666666667</v>
      </c>
      <c r="L262" s="2" cm="1">
        <f t="array" ref="L262">INDEX($BW$5:$CH$44,G262+1,F262)</f>
        <v>415.36666666666667</v>
      </c>
    </row>
    <row r="263" spans="5:12" x14ac:dyDescent="0.25">
      <c r="E263" t="str">
        <f t="shared" si="12"/>
        <v>21Y9M</v>
      </c>
      <c r="F263">
        <f t="shared" si="10"/>
        <v>9</v>
      </c>
      <c r="G263">
        <f t="shared" si="11"/>
        <v>21</v>
      </c>
      <c r="H263" s="4" cm="1">
        <f t="array" ref="H263">INDEX($O$5:$Z$44,G263+1,F263)</f>
        <v>318.76874999999995</v>
      </c>
      <c r="I263" s="2" cm="1">
        <f t="array" ref="I263">INDEX($AD$5:$AO$44,G263+1,F263)</f>
        <v>315.48749999999995</v>
      </c>
      <c r="J263" s="2" cm="1">
        <f t="array" ref="J263">INDEX($AS$5:$BD$44,G263+1,F263)</f>
        <v>194.92500000000001</v>
      </c>
      <c r="K263" s="2" cm="1">
        <f t="array" ref="K263">INDEX($BH$5:$BS$44,G263+1,F263)</f>
        <v>190.40500000000003</v>
      </c>
      <c r="L263" s="2" cm="1">
        <f t="array" ref="L263">INDEX($BW$5:$CH$44,G263+1,F263)</f>
        <v>414.14499999999998</v>
      </c>
    </row>
    <row r="264" spans="5:12" x14ac:dyDescent="0.25">
      <c r="E264" t="str">
        <f t="shared" si="12"/>
        <v>21Y10M</v>
      </c>
      <c r="F264">
        <f t="shared" si="10"/>
        <v>10</v>
      </c>
      <c r="G264">
        <f t="shared" si="11"/>
        <v>21</v>
      </c>
      <c r="H264" s="4" cm="1">
        <f t="array" ref="H264">INDEX($O$5:$Z$44,G264+1,F264)</f>
        <v>317.82916666666665</v>
      </c>
      <c r="I264" s="2" cm="1">
        <f t="array" ref="I264">INDEX($AD$5:$AO$44,G264+1,F264)</f>
        <v>314.55833333333334</v>
      </c>
      <c r="J264" s="2" cm="1">
        <f t="array" ref="J264">INDEX($AS$5:$BD$44,G264+1,F264)</f>
        <v>194.35</v>
      </c>
      <c r="K264" s="2" cm="1">
        <f t="array" ref="K264">INDEX($BH$5:$BS$44,G264+1,F264)</f>
        <v>189.84333333333336</v>
      </c>
      <c r="L264" s="2" cm="1">
        <f t="array" ref="L264">INDEX($BW$5:$CH$44,G264+1,F264)</f>
        <v>412.92333333333329</v>
      </c>
    </row>
    <row r="265" spans="5:12" x14ac:dyDescent="0.25">
      <c r="E265" t="str">
        <f t="shared" si="12"/>
        <v>21Y11M</v>
      </c>
      <c r="F265">
        <f t="shared" si="10"/>
        <v>11</v>
      </c>
      <c r="G265">
        <f t="shared" si="11"/>
        <v>21</v>
      </c>
      <c r="H265" s="4" cm="1">
        <f t="array" ref="H265">INDEX($O$5:$Z$44,G265+1,F265)</f>
        <v>316.88958333333335</v>
      </c>
      <c r="I265" s="2" cm="1">
        <f t="array" ref="I265">INDEX($AD$5:$AO$44,G265+1,F265)</f>
        <v>313.62916666666666</v>
      </c>
      <c r="J265" s="2" cm="1">
        <f t="array" ref="J265">INDEX($AS$5:$BD$44,G265+1,F265)</f>
        <v>193.77500000000001</v>
      </c>
      <c r="K265" s="2" cm="1">
        <f t="array" ref="K265">INDEX($BH$5:$BS$44,G265+1,F265)</f>
        <v>189.28166666666669</v>
      </c>
      <c r="L265" s="2" cm="1">
        <f t="array" ref="L265">INDEX($BW$5:$CH$44,G265+1,F265)</f>
        <v>411.70166666666671</v>
      </c>
    </row>
    <row r="266" spans="5:12" x14ac:dyDescent="0.25">
      <c r="E266" t="str">
        <f t="shared" si="12"/>
        <v>21Y12M</v>
      </c>
      <c r="F266">
        <f t="shared" si="10"/>
        <v>12</v>
      </c>
      <c r="G266">
        <f t="shared" si="11"/>
        <v>21</v>
      </c>
      <c r="H266" s="4" cm="1">
        <f t="array" ref="H266">INDEX($O$5:$Z$44,G266+1,F266)</f>
        <v>315.95000000000005</v>
      </c>
      <c r="I266" s="2" cm="1">
        <f t="array" ref="I266">INDEX($AD$5:$AO$44,G266+1,F266)</f>
        <v>312.70000000000005</v>
      </c>
      <c r="J266" s="2" cm="1">
        <f t="array" ref="J266">INDEX($AS$5:$BD$44,G266+1,F266)</f>
        <v>193.2</v>
      </c>
      <c r="K266" s="2" cm="1">
        <f t="array" ref="K266">INDEX($BH$5:$BS$44,G266+1,F266)</f>
        <v>188.72000000000003</v>
      </c>
      <c r="L266" s="2" cm="1">
        <f t="array" ref="L266">INDEX($BW$5:$CH$44,G266+1,F266)</f>
        <v>410.48</v>
      </c>
    </row>
    <row r="267" spans="5:12" x14ac:dyDescent="0.25">
      <c r="E267" t="str">
        <f t="shared" si="12"/>
        <v>22Y1M</v>
      </c>
      <c r="F267">
        <f t="shared" si="10"/>
        <v>1</v>
      </c>
      <c r="G267">
        <f t="shared" si="11"/>
        <v>22</v>
      </c>
      <c r="H267" s="4" cm="1">
        <f t="array" ref="H267">INDEX($O$5:$Z$44,G267+1,F267)</f>
        <v>315.01041666666669</v>
      </c>
      <c r="I267" s="2" cm="1">
        <f t="array" ref="I267">INDEX($AD$5:$AO$44,G267+1,F267)</f>
        <v>311.77083333333337</v>
      </c>
      <c r="J267" s="2" cm="1">
        <f t="array" ref="J267">INDEX($AS$5:$BD$44,G267+1,F267)</f>
        <v>192.625</v>
      </c>
      <c r="K267" s="2" cm="1">
        <f t="array" ref="K267">INDEX($BH$5:$BS$44,G267+1,F267)</f>
        <v>188.15833333333336</v>
      </c>
      <c r="L267" s="2" cm="1">
        <f t="array" ref="L267">INDEX($BW$5:$CH$44,G267+1,F267)</f>
        <v>409.25833333333333</v>
      </c>
    </row>
    <row r="268" spans="5:12" x14ac:dyDescent="0.25">
      <c r="E268" t="str">
        <f t="shared" si="12"/>
        <v>22Y2M</v>
      </c>
      <c r="F268">
        <f t="shared" si="10"/>
        <v>2</v>
      </c>
      <c r="G268">
        <f t="shared" si="11"/>
        <v>22</v>
      </c>
      <c r="H268" s="4" cm="1">
        <f t="array" ref="H268">INDEX($O$5:$Z$44,G268+1,F268)</f>
        <v>314.07083333333333</v>
      </c>
      <c r="I268" s="2" cm="1">
        <f t="array" ref="I268">INDEX($AD$5:$AO$44,G268+1,F268)</f>
        <v>310.8416666666667</v>
      </c>
      <c r="J268" s="2" cm="1">
        <f t="array" ref="J268">INDEX($AS$5:$BD$44,G268+1,F268)</f>
        <v>192.05</v>
      </c>
      <c r="K268" s="2" cm="1">
        <f t="array" ref="K268">INDEX($BH$5:$BS$44,G268+1,F268)</f>
        <v>187.59666666666669</v>
      </c>
      <c r="L268" s="2" cm="1">
        <f t="array" ref="L268">INDEX($BW$5:$CH$44,G268+1,F268)</f>
        <v>408.03666666666669</v>
      </c>
    </row>
    <row r="269" spans="5:12" x14ac:dyDescent="0.25">
      <c r="E269" t="str">
        <f t="shared" si="12"/>
        <v>22Y3M</v>
      </c>
      <c r="F269">
        <f t="shared" si="10"/>
        <v>3</v>
      </c>
      <c r="G269">
        <f t="shared" si="11"/>
        <v>22</v>
      </c>
      <c r="H269" s="4" cm="1">
        <f t="array" ref="H269">INDEX($O$5:$Z$44,G269+1,F269)</f>
        <v>313.13125000000002</v>
      </c>
      <c r="I269" s="2" cm="1">
        <f t="array" ref="I269">INDEX($AD$5:$AO$44,G269+1,F269)</f>
        <v>309.91250000000002</v>
      </c>
      <c r="J269" s="2" cm="1">
        <f t="array" ref="J269">INDEX($AS$5:$BD$44,G269+1,F269)</f>
        <v>191.47499999999999</v>
      </c>
      <c r="K269" s="2" cm="1">
        <f t="array" ref="K269">INDEX($BH$5:$BS$44,G269+1,F269)</f>
        <v>187.03500000000003</v>
      </c>
      <c r="L269" s="2" cm="1">
        <f t="array" ref="L269">INDEX($BW$5:$CH$44,G269+1,F269)</f>
        <v>406.815</v>
      </c>
    </row>
    <row r="270" spans="5:12" x14ac:dyDescent="0.25">
      <c r="E270" t="str">
        <f t="shared" si="12"/>
        <v>22Y4M</v>
      </c>
      <c r="F270">
        <f t="shared" si="10"/>
        <v>4</v>
      </c>
      <c r="G270">
        <f t="shared" si="11"/>
        <v>22</v>
      </c>
      <c r="H270" s="4" cm="1">
        <f t="array" ref="H270">INDEX($O$5:$Z$44,G270+1,F270)</f>
        <v>312.19166666666666</v>
      </c>
      <c r="I270" s="2" cm="1">
        <f t="array" ref="I270">INDEX($AD$5:$AO$44,G270+1,F270)</f>
        <v>308.98333333333335</v>
      </c>
      <c r="J270" s="2" cm="1">
        <f t="array" ref="J270">INDEX($AS$5:$BD$44,G270+1,F270)</f>
        <v>190.89999999999998</v>
      </c>
      <c r="K270" s="2" cm="1">
        <f t="array" ref="K270">INDEX($BH$5:$BS$44,G270+1,F270)</f>
        <v>186.47333333333336</v>
      </c>
      <c r="L270" s="2" cm="1">
        <f t="array" ref="L270">INDEX($BW$5:$CH$44,G270+1,F270)</f>
        <v>405.59333333333336</v>
      </c>
    </row>
    <row r="271" spans="5:12" x14ac:dyDescent="0.25">
      <c r="E271" t="str">
        <f t="shared" si="12"/>
        <v>22Y5M</v>
      </c>
      <c r="F271">
        <f t="shared" si="10"/>
        <v>5</v>
      </c>
      <c r="G271">
        <f t="shared" si="11"/>
        <v>22</v>
      </c>
      <c r="H271" s="4" cm="1">
        <f t="array" ref="H271">INDEX($O$5:$Z$44,G271+1,F271)</f>
        <v>311.2520833333333</v>
      </c>
      <c r="I271" s="2" cm="1">
        <f t="array" ref="I271">INDEX($AD$5:$AO$44,G271+1,F271)</f>
        <v>308.05416666666667</v>
      </c>
      <c r="J271" s="2" cm="1">
        <f t="array" ref="J271">INDEX($AS$5:$BD$44,G271+1,F271)</f>
        <v>190.32499999999999</v>
      </c>
      <c r="K271" s="2" cm="1">
        <f t="array" ref="K271">INDEX($BH$5:$BS$44,G271+1,F271)</f>
        <v>185.91166666666669</v>
      </c>
      <c r="L271" s="2" cm="1">
        <f t="array" ref="L271">INDEX($BW$5:$CH$44,G271+1,F271)</f>
        <v>404.37166666666667</v>
      </c>
    </row>
    <row r="272" spans="5:12" x14ac:dyDescent="0.25">
      <c r="E272" t="str">
        <f t="shared" si="12"/>
        <v>22Y6M</v>
      </c>
      <c r="F272">
        <f t="shared" ref="F272:F335" si="13">F260</f>
        <v>6</v>
      </c>
      <c r="G272">
        <f t="shared" ref="G272:G335" si="14">G260+1</f>
        <v>22</v>
      </c>
      <c r="H272" s="4" cm="1">
        <f t="array" ref="H272">INDEX($O$5:$Z$44,G272+1,F272)</f>
        <v>310.3125</v>
      </c>
      <c r="I272" s="2" cm="1">
        <f t="array" ref="I272">INDEX($AD$5:$AO$44,G272+1,F272)</f>
        <v>307.125</v>
      </c>
      <c r="J272" s="2" cm="1">
        <f t="array" ref="J272">INDEX($AS$5:$BD$44,G272+1,F272)</f>
        <v>189.75</v>
      </c>
      <c r="K272" s="2" cm="1">
        <f t="array" ref="K272">INDEX($BH$5:$BS$44,G272+1,F272)</f>
        <v>185.35000000000002</v>
      </c>
      <c r="L272" s="2" cm="1">
        <f t="array" ref="L272">INDEX($BW$5:$CH$44,G272+1,F272)</f>
        <v>403.15</v>
      </c>
    </row>
    <row r="273" spans="5:12" x14ac:dyDescent="0.25">
      <c r="E273" t="str">
        <f t="shared" si="12"/>
        <v>22Y7M</v>
      </c>
      <c r="F273">
        <f t="shared" si="13"/>
        <v>7</v>
      </c>
      <c r="G273">
        <f t="shared" si="14"/>
        <v>22</v>
      </c>
      <c r="H273" s="4" cm="1">
        <f t="array" ref="H273">INDEX($O$5:$Z$44,G273+1,F273)</f>
        <v>309.3729166666667</v>
      </c>
      <c r="I273" s="2" cm="1">
        <f t="array" ref="I273">INDEX($AD$5:$AO$44,G273+1,F273)</f>
        <v>306.19583333333333</v>
      </c>
      <c r="J273" s="2" cm="1">
        <f t="array" ref="J273">INDEX($AS$5:$BD$44,G273+1,F273)</f>
        <v>189.17500000000001</v>
      </c>
      <c r="K273" s="2" cm="1">
        <f t="array" ref="K273">INDEX($BH$5:$BS$44,G273+1,F273)</f>
        <v>184.78833333333336</v>
      </c>
      <c r="L273" s="2" cm="1">
        <f t="array" ref="L273">INDEX($BW$5:$CH$44,G273+1,F273)</f>
        <v>401.92833333333328</v>
      </c>
    </row>
    <row r="274" spans="5:12" x14ac:dyDescent="0.25">
      <c r="E274" t="str">
        <f t="shared" si="12"/>
        <v>22Y8M</v>
      </c>
      <c r="F274">
        <f t="shared" si="13"/>
        <v>8</v>
      </c>
      <c r="G274">
        <f t="shared" si="14"/>
        <v>22</v>
      </c>
      <c r="H274" s="4" cm="1">
        <f t="array" ref="H274">INDEX($O$5:$Z$44,G274+1,F274)</f>
        <v>308.43333333333334</v>
      </c>
      <c r="I274" s="2" cm="1">
        <f t="array" ref="I274">INDEX($AD$5:$AO$44,G274+1,F274)</f>
        <v>305.26666666666665</v>
      </c>
      <c r="J274" s="2" cm="1">
        <f t="array" ref="J274">INDEX($AS$5:$BD$44,G274+1,F274)</f>
        <v>188.60000000000002</v>
      </c>
      <c r="K274" s="2" cm="1">
        <f t="array" ref="K274">INDEX($BH$5:$BS$44,G274+1,F274)</f>
        <v>184.22666666666669</v>
      </c>
      <c r="L274" s="2" cm="1">
        <f t="array" ref="L274">INDEX($BW$5:$CH$44,G274+1,F274)</f>
        <v>400.70666666666665</v>
      </c>
    </row>
    <row r="275" spans="5:12" x14ac:dyDescent="0.25">
      <c r="E275" t="str">
        <f t="shared" si="12"/>
        <v>22Y9M</v>
      </c>
      <c r="F275">
        <f t="shared" si="13"/>
        <v>9</v>
      </c>
      <c r="G275">
        <f t="shared" si="14"/>
        <v>22</v>
      </c>
      <c r="H275" s="4" cm="1">
        <f t="array" ref="H275">INDEX($O$5:$Z$44,G275+1,F275)</f>
        <v>307.49374999999998</v>
      </c>
      <c r="I275" s="2" cm="1">
        <f t="array" ref="I275">INDEX($AD$5:$AO$44,G275+1,F275)</f>
        <v>304.33749999999998</v>
      </c>
      <c r="J275" s="2" cm="1">
        <f t="array" ref="J275">INDEX($AS$5:$BD$44,G275+1,F275)</f>
        <v>188.02500000000001</v>
      </c>
      <c r="K275" s="2" cm="1">
        <f t="array" ref="K275">INDEX($BH$5:$BS$44,G275+1,F275)</f>
        <v>183.66500000000002</v>
      </c>
      <c r="L275" s="2" cm="1">
        <f t="array" ref="L275">INDEX($BW$5:$CH$44,G275+1,F275)</f>
        <v>399.48500000000001</v>
      </c>
    </row>
    <row r="276" spans="5:12" x14ac:dyDescent="0.25">
      <c r="E276" t="str">
        <f t="shared" si="12"/>
        <v>22Y10M</v>
      </c>
      <c r="F276">
        <f t="shared" si="13"/>
        <v>10</v>
      </c>
      <c r="G276">
        <f t="shared" si="14"/>
        <v>22</v>
      </c>
      <c r="H276" s="4" cm="1">
        <f t="array" ref="H276">INDEX($O$5:$Z$44,G276+1,F276)</f>
        <v>306.55416666666667</v>
      </c>
      <c r="I276" s="2" cm="1">
        <f t="array" ref="I276">INDEX($AD$5:$AO$44,G276+1,F276)</f>
        <v>303.4083333333333</v>
      </c>
      <c r="J276" s="2" cm="1">
        <f t="array" ref="J276">INDEX($AS$5:$BD$44,G276+1,F276)</f>
        <v>187.45</v>
      </c>
      <c r="K276" s="2" cm="1">
        <f t="array" ref="K276">INDEX($BH$5:$BS$44,G276+1,F276)</f>
        <v>183.10333333333335</v>
      </c>
      <c r="L276" s="2" cm="1">
        <f t="array" ref="L276">INDEX($BW$5:$CH$44,G276+1,F276)</f>
        <v>398.26333333333332</v>
      </c>
    </row>
    <row r="277" spans="5:12" x14ac:dyDescent="0.25">
      <c r="E277" t="str">
        <f t="shared" si="12"/>
        <v>22Y11M</v>
      </c>
      <c r="F277">
        <f t="shared" si="13"/>
        <v>11</v>
      </c>
      <c r="G277">
        <f t="shared" si="14"/>
        <v>22</v>
      </c>
      <c r="H277" s="4" cm="1">
        <f t="array" ref="H277">INDEX($O$5:$Z$44,G277+1,F277)</f>
        <v>305.61458333333331</v>
      </c>
      <c r="I277" s="2" cm="1">
        <f t="array" ref="I277">INDEX($AD$5:$AO$44,G277+1,F277)</f>
        <v>302.47916666666663</v>
      </c>
      <c r="J277" s="2" cm="1">
        <f t="array" ref="J277">INDEX($AS$5:$BD$44,G277+1,F277)</f>
        <v>186.875</v>
      </c>
      <c r="K277" s="2" cm="1">
        <f t="array" ref="K277">INDEX($BH$5:$BS$44,G277+1,F277)</f>
        <v>182.54166666666669</v>
      </c>
      <c r="L277" s="2" cm="1">
        <f t="array" ref="L277">INDEX($BW$5:$CH$44,G277+1,F277)</f>
        <v>397.04166666666663</v>
      </c>
    </row>
    <row r="278" spans="5:12" x14ac:dyDescent="0.25">
      <c r="E278" t="str">
        <f t="shared" si="12"/>
        <v>22Y12M</v>
      </c>
      <c r="F278">
        <f t="shared" si="13"/>
        <v>12</v>
      </c>
      <c r="G278">
        <f t="shared" si="14"/>
        <v>22</v>
      </c>
      <c r="H278" s="4" cm="1">
        <f t="array" ref="H278">INDEX($O$5:$Z$44,G278+1,F278)</f>
        <v>304.67499999999995</v>
      </c>
      <c r="I278" s="2" cm="1">
        <f t="array" ref="I278">INDEX($AD$5:$AO$44,G278+1,F278)</f>
        <v>301.54999999999995</v>
      </c>
      <c r="J278" s="2" cm="1">
        <f t="array" ref="J278">INDEX($AS$5:$BD$44,G278+1,F278)</f>
        <v>186.3</v>
      </c>
      <c r="K278" s="2" cm="1">
        <f t="array" ref="K278">INDEX($BH$5:$BS$44,G278+1,F278)</f>
        <v>181.98000000000002</v>
      </c>
      <c r="L278" s="2" cm="1">
        <f t="array" ref="L278">INDEX($BW$5:$CH$44,G278+1,F278)</f>
        <v>395.82</v>
      </c>
    </row>
    <row r="279" spans="5:12" x14ac:dyDescent="0.25">
      <c r="E279" t="str">
        <f t="shared" si="12"/>
        <v>23Y1M</v>
      </c>
      <c r="F279">
        <f t="shared" si="13"/>
        <v>1</v>
      </c>
      <c r="G279">
        <f t="shared" si="14"/>
        <v>23</v>
      </c>
      <c r="H279" s="4" cm="1">
        <f t="array" ref="H279">INDEX($O$5:$Z$44,G279+1,F279)</f>
        <v>303.73541666666665</v>
      </c>
      <c r="I279" s="2" cm="1">
        <f t="array" ref="I279">INDEX($AD$5:$AO$44,G279+1,F279)</f>
        <v>300.62083333333334</v>
      </c>
      <c r="J279" s="2" cm="1">
        <f t="array" ref="J279">INDEX($AS$5:$BD$44,G279+1,F279)</f>
        <v>185.72499999999999</v>
      </c>
      <c r="K279" s="2" cm="1">
        <f t="array" ref="K279">INDEX($BH$5:$BS$44,G279+1,F279)</f>
        <v>181.41833333333335</v>
      </c>
      <c r="L279" s="2" cm="1">
        <f t="array" ref="L279">INDEX($BW$5:$CH$44,G279+1,F279)</f>
        <v>394.59833333333336</v>
      </c>
    </row>
    <row r="280" spans="5:12" x14ac:dyDescent="0.25">
      <c r="E280" t="str">
        <f t="shared" si="12"/>
        <v>23Y2M</v>
      </c>
      <c r="F280">
        <f t="shared" si="13"/>
        <v>2</v>
      </c>
      <c r="G280">
        <f t="shared" si="14"/>
        <v>23</v>
      </c>
      <c r="H280" s="4" cm="1">
        <f t="array" ref="H280">INDEX($O$5:$Z$44,G280+1,F280)</f>
        <v>302.79583333333335</v>
      </c>
      <c r="I280" s="2" cm="1">
        <f t="array" ref="I280">INDEX($AD$5:$AO$44,G280+1,F280)</f>
        <v>299.69166666666666</v>
      </c>
      <c r="J280" s="2" cm="1">
        <f t="array" ref="J280">INDEX($AS$5:$BD$44,G280+1,F280)</f>
        <v>185.15</v>
      </c>
      <c r="K280" s="2" cm="1">
        <f t="array" ref="K280">INDEX($BH$5:$BS$44,G280+1,F280)</f>
        <v>180.85666666666668</v>
      </c>
      <c r="L280" s="2" cm="1">
        <f t="array" ref="L280">INDEX($BW$5:$CH$44,G280+1,F280)</f>
        <v>393.37666666666667</v>
      </c>
    </row>
    <row r="281" spans="5:12" x14ac:dyDescent="0.25">
      <c r="E281" t="str">
        <f t="shared" si="12"/>
        <v>23Y3M</v>
      </c>
      <c r="F281">
        <f t="shared" si="13"/>
        <v>3</v>
      </c>
      <c r="G281">
        <f t="shared" si="14"/>
        <v>23</v>
      </c>
      <c r="H281" s="4" cm="1">
        <f t="array" ref="H281">INDEX($O$5:$Z$44,G281+1,F281)</f>
        <v>301.85625000000005</v>
      </c>
      <c r="I281" s="2" cm="1">
        <f t="array" ref="I281">INDEX($AD$5:$AO$44,G281+1,F281)</f>
        <v>298.76250000000005</v>
      </c>
      <c r="J281" s="2" cm="1">
        <f t="array" ref="J281">INDEX($AS$5:$BD$44,G281+1,F281)</f>
        <v>184.57499999999999</v>
      </c>
      <c r="K281" s="2" cm="1">
        <f t="array" ref="K281">INDEX($BH$5:$BS$44,G281+1,F281)</f>
        <v>180.29500000000002</v>
      </c>
      <c r="L281" s="2" cm="1">
        <f t="array" ref="L281">INDEX($BW$5:$CH$44,G281+1,F281)</f>
        <v>392.15500000000003</v>
      </c>
    </row>
    <row r="282" spans="5:12" x14ac:dyDescent="0.25">
      <c r="E282" t="str">
        <f t="shared" si="12"/>
        <v>23Y4M</v>
      </c>
      <c r="F282">
        <f t="shared" si="13"/>
        <v>4</v>
      </c>
      <c r="G282">
        <f t="shared" si="14"/>
        <v>23</v>
      </c>
      <c r="H282" s="4" cm="1">
        <f t="array" ref="H282">INDEX($O$5:$Z$44,G282+1,F282)</f>
        <v>300.91666666666669</v>
      </c>
      <c r="I282" s="2" cm="1">
        <f t="array" ref="I282">INDEX($AD$5:$AO$44,G282+1,F282)</f>
        <v>297.83333333333337</v>
      </c>
      <c r="J282" s="2" cm="1">
        <f t="array" ref="J282">INDEX($AS$5:$BD$44,G282+1,F282)</f>
        <v>184</v>
      </c>
      <c r="K282" s="2" cm="1">
        <f t="array" ref="K282">INDEX($BH$5:$BS$44,G282+1,F282)</f>
        <v>179.73333333333335</v>
      </c>
      <c r="L282" s="2" cm="1">
        <f t="array" ref="L282">INDEX($BW$5:$CH$44,G282+1,F282)</f>
        <v>390.93333333333339</v>
      </c>
    </row>
    <row r="283" spans="5:12" x14ac:dyDescent="0.25">
      <c r="E283" t="str">
        <f t="shared" si="12"/>
        <v>23Y5M</v>
      </c>
      <c r="F283">
        <f t="shared" si="13"/>
        <v>5</v>
      </c>
      <c r="G283">
        <f t="shared" si="14"/>
        <v>23</v>
      </c>
      <c r="H283" s="4" cm="1">
        <f t="array" ref="H283">INDEX($O$5:$Z$44,G283+1,F283)</f>
        <v>299.97708333333333</v>
      </c>
      <c r="I283" s="2" cm="1">
        <f t="array" ref="I283">INDEX($AD$5:$AO$44,G283+1,F283)</f>
        <v>296.9041666666667</v>
      </c>
      <c r="J283" s="2" cm="1">
        <f t="array" ref="J283">INDEX($AS$5:$BD$44,G283+1,F283)</f>
        <v>183.42500000000001</v>
      </c>
      <c r="K283" s="2" cm="1">
        <f t="array" ref="K283">INDEX($BH$5:$BS$44,G283+1,F283)</f>
        <v>179.17166666666668</v>
      </c>
      <c r="L283" s="2" cm="1">
        <f t="array" ref="L283">INDEX($BW$5:$CH$44,G283+1,F283)</f>
        <v>389.7116666666667</v>
      </c>
    </row>
    <row r="284" spans="5:12" x14ac:dyDescent="0.25">
      <c r="E284" t="str">
        <f t="shared" si="12"/>
        <v>23Y6M</v>
      </c>
      <c r="F284">
        <f t="shared" si="13"/>
        <v>6</v>
      </c>
      <c r="G284">
        <f t="shared" si="14"/>
        <v>23</v>
      </c>
      <c r="H284" s="4" cm="1">
        <f t="array" ref="H284">INDEX($O$5:$Z$44,G284+1,F284)</f>
        <v>299.03750000000002</v>
      </c>
      <c r="I284" s="2" cm="1">
        <f t="array" ref="I284">INDEX($AD$5:$AO$44,G284+1,F284)</f>
        <v>295.97500000000002</v>
      </c>
      <c r="J284" s="2" cm="1">
        <f t="array" ref="J284">INDEX($AS$5:$BD$44,G284+1,F284)</f>
        <v>182.85</v>
      </c>
      <c r="K284" s="2" cm="1">
        <f t="array" ref="K284">INDEX($BH$5:$BS$44,G284+1,F284)</f>
        <v>178.61</v>
      </c>
      <c r="L284" s="2" cm="1">
        <f t="array" ref="L284">INDEX($BW$5:$CH$44,G284+1,F284)</f>
        <v>388.49</v>
      </c>
    </row>
    <row r="285" spans="5:12" x14ac:dyDescent="0.25">
      <c r="E285" t="str">
        <f t="shared" si="12"/>
        <v>23Y7M</v>
      </c>
      <c r="F285">
        <f t="shared" si="13"/>
        <v>7</v>
      </c>
      <c r="G285">
        <f t="shared" si="14"/>
        <v>23</v>
      </c>
      <c r="H285" s="4" cm="1">
        <f t="array" ref="H285">INDEX($O$5:$Z$44,G285+1,F285)</f>
        <v>298.09791666666666</v>
      </c>
      <c r="I285" s="2" cm="1">
        <f t="array" ref="I285">INDEX($AD$5:$AO$44,G285+1,F285)</f>
        <v>295.04583333333335</v>
      </c>
      <c r="J285" s="2" cm="1">
        <f t="array" ref="J285">INDEX($AS$5:$BD$44,G285+1,F285)</f>
        <v>182.27499999999998</v>
      </c>
      <c r="K285" s="2" cm="1">
        <f t="array" ref="K285">INDEX($BH$5:$BS$44,G285+1,F285)</f>
        <v>178.04833333333335</v>
      </c>
      <c r="L285" s="2" cm="1">
        <f t="array" ref="L285">INDEX($BW$5:$CH$44,G285+1,F285)</f>
        <v>387.26833333333332</v>
      </c>
    </row>
    <row r="286" spans="5:12" x14ac:dyDescent="0.25">
      <c r="E286" t="str">
        <f t="shared" si="12"/>
        <v>23Y8M</v>
      </c>
      <c r="F286">
        <f t="shared" si="13"/>
        <v>8</v>
      </c>
      <c r="G286">
        <f t="shared" si="14"/>
        <v>23</v>
      </c>
      <c r="H286" s="4" cm="1">
        <f t="array" ref="H286">INDEX($O$5:$Z$44,G286+1,F286)</f>
        <v>297.1583333333333</v>
      </c>
      <c r="I286" s="2" cm="1">
        <f t="array" ref="I286">INDEX($AD$5:$AO$44,G286+1,F286)</f>
        <v>294.11666666666667</v>
      </c>
      <c r="J286" s="2" cm="1">
        <f t="array" ref="J286">INDEX($AS$5:$BD$44,G286+1,F286)</f>
        <v>181.7</v>
      </c>
      <c r="K286" s="2" cm="1">
        <f t="array" ref="K286">INDEX($BH$5:$BS$44,G286+1,F286)</f>
        <v>177.48666666666668</v>
      </c>
      <c r="L286" s="2" cm="1">
        <f t="array" ref="L286">INDEX($BW$5:$CH$44,G286+1,F286)</f>
        <v>386.04666666666662</v>
      </c>
    </row>
    <row r="287" spans="5:12" x14ac:dyDescent="0.25">
      <c r="E287" t="str">
        <f t="shared" si="12"/>
        <v>23Y9M</v>
      </c>
      <c r="F287">
        <f t="shared" si="13"/>
        <v>9</v>
      </c>
      <c r="G287">
        <f t="shared" si="14"/>
        <v>23</v>
      </c>
      <c r="H287" s="4" cm="1">
        <f t="array" ref="H287">INDEX($O$5:$Z$44,G287+1,F287)</f>
        <v>296.21875</v>
      </c>
      <c r="I287" s="2" cm="1">
        <f t="array" ref="I287">INDEX($AD$5:$AO$44,G287+1,F287)</f>
        <v>293.1875</v>
      </c>
      <c r="J287" s="2" cm="1">
        <f t="array" ref="J287">INDEX($AS$5:$BD$44,G287+1,F287)</f>
        <v>181.125</v>
      </c>
      <c r="K287" s="2" cm="1">
        <f t="array" ref="K287">INDEX($BH$5:$BS$44,G287+1,F287)</f>
        <v>176.92500000000001</v>
      </c>
      <c r="L287" s="2" cm="1">
        <f t="array" ref="L287">INDEX($BW$5:$CH$44,G287+1,F287)</f>
        <v>384.82499999999999</v>
      </c>
    </row>
    <row r="288" spans="5:12" x14ac:dyDescent="0.25">
      <c r="E288" t="str">
        <f t="shared" si="12"/>
        <v>23Y10M</v>
      </c>
      <c r="F288">
        <f t="shared" si="13"/>
        <v>10</v>
      </c>
      <c r="G288">
        <f t="shared" si="14"/>
        <v>23</v>
      </c>
      <c r="H288" s="4" cm="1">
        <f t="array" ref="H288">INDEX($O$5:$Z$44,G288+1,F288)</f>
        <v>295.2791666666667</v>
      </c>
      <c r="I288" s="2" cm="1">
        <f t="array" ref="I288">INDEX($AD$5:$AO$44,G288+1,F288)</f>
        <v>292.25833333333333</v>
      </c>
      <c r="J288" s="2" cm="1">
        <f t="array" ref="J288">INDEX($AS$5:$BD$44,G288+1,F288)</f>
        <v>180.55</v>
      </c>
      <c r="K288" s="2" cm="1">
        <f t="array" ref="K288">INDEX($BH$5:$BS$44,G288+1,F288)</f>
        <v>176.36333333333334</v>
      </c>
      <c r="L288" s="2" cm="1">
        <f t="array" ref="L288">INDEX($BW$5:$CH$44,G288+1,F288)</f>
        <v>383.60333333333335</v>
      </c>
    </row>
    <row r="289" spans="5:12" x14ac:dyDescent="0.25">
      <c r="E289" t="str">
        <f t="shared" si="12"/>
        <v>23Y11M</v>
      </c>
      <c r="F289">
        <f t="shared" si="13"/>
        <v>11</v>
      </c>
      <c r="G289">
        <f t="shared" si="14"/>
        <v>23</v>
      </c>
      <c r="H289" s="4" cm="1">
        <f t="array" ref="H289">INDEX($O$5:$Z$44,G289+1,F289)</f>
        <v>294.33958333333334</v>
      </c>
      <c r="I289" s="2" cm="1">
        <f t="array" ref="I289">INDEX($AD$5:$AO$44,G289+1,F289)</f>
        <v>291.32916666666665</v>
      </c>
      <c r="J289" s="2" cm="1">
        <f t="array" ref="J289">INDEX($AS$5:$BD$44,G289+1,F289)</f>
        <v>179.97500000000002</v>
      </c>
      <c r="K289" s="2" cm="1">
        <f t="array" ref="K289">INDEX($BH$5:$BS$44,G289+1,F289)</f>
        <v>175.80166666666668</v>
      </c>
      <c r="L289" s="2" cm="1">
        <f t="array" ref="L289">INDEX($BW$5:$CH$44,G289+1,F289)</f>
        <v>382.38166666666666</v>
      </c>
    </row>
    <row r="290" spans="5:12" x14ac:dyDescent="0.25">
      <c r="E290" t="str">
        <f t="shared" si="12"/>
        <v>23Y12M</v>
      </c>
      <c r="F290">
        <f t="shared" si="13"/>
        <v>12</v>
      </c>
      <c r="G290">
        <f t="shared" si="14"/>
        <v>23</v>
      </c>
      <c r="H290" s="4" cm="1">
        <f t="array" ref="H290">INDEX($O$5:$Z$44,G290+1,F290)</f>
        <v>293.39999999999998</v>
      </c>
      <c r="I290" s="2" cm="1">
        <f t="array" ref="I290">INDEX($AD$5:$AO$44,G290+1,F290)</f>
        <v>290.39999999999998</v>
      </c>
      <c r="J290" s="2" cm="1">
        <f t="array" ref="J290">INDEX($AS$5:$BD$44,G290+1,F290)</f>
        <v>179.4</v>
      </c>
      <c r="K290" s="2" cm="1">
        <f t="array" ref="K290">INDEX($BH$5:$BS$44,G290+1,F290)</f>
        <v>175.24</v>
      </c>
      <c r="L290" s="2" cm="1">
        <f t="array" ref="L290">INDEX($BW$5:$CH$44,G290+1,F290)</f>
        <v>381.16</v>
      </c>
    </row>
    <row r="291" spans="5:12" x14ac:dyDescent="0.25">
      <c r="E291" t="str">
        <f t="shared" si="12"/>
        <v>24Y1M</v>
      </c>
      <c r="F291">
        <f t="shared" si="13"/>
        <v>1</v>
      </c>
      <c r="G291">
        <f t="shared" si="14"/>
        <v>24</v>
      </c>
      <c r="H291" s="4" cm="1">
        <f t="array" ref="H291">INDEX($O$5:$Z$44,G291+1,F291)</f>
        <v>292.46041666666667</v>
      </c>
      <c r="I291" s="2" cm="1">
        <f t="array" ref="I291">INDEX($AD$5:$AO$44,G291+1,F291)</f>
        <v>289.4708333333333</v>
      </c>
      <c r="J291" s="2" cm="1">
        <f t="array" ref="J291">INDEX($AS$5:$BD$44,G291+1,F291)</f>
        <v>178.82499999999999</v>
      </c>
      <c r="K291" s="2" cm="1">
        <f t="array" ref="K291">INDEX($BH$5:$BS$44,G291+1,F291)</f>
        <v>174.67833333333334</v>
      </c>
      <c r="L291" s="2" cm="1">
        <f t="array" ref="L291">INDEX($BW$5:$CH$44,G291+1,F291)</f>
        <v>379.93833333333333</v>
      </c>
    </row>
    <row r="292" spans="5:12" x14ac:dyDescent="0.25">
      <c r="E292" t="str">
        <f t="shared" si="12"/>
        <v>24Y2M</v>
      </c>
      <c r="F292">
        <f t="shared" si="13"/>
        <v>2</v>
      </c>
      <c r="G292">
        <f t="shared" si="14"/>
        <v>24</v>
      </c>
      <c r="H292" s="4" cm="1">
        <f t="array" ref="H292">INDEX($O$5:$Z$44,G292+1,F292)</f>
        <v>291.52083333333331</v>
      </c>
      <c r="I292" s="2" cm="1">
        <f t="array" ref="I292">INDEX($AD$5:$AO$44,G292+1,F292)</f>
        <v>288.54166666666663</v>
      </c>
      <c r="J292" s="2" cm="1">
        <f t="array" ref="J292">INDEX($AS$5:$BD$44,G292+1,F292)</f>
        <v>178.25</v>
      </c>
      <c r="K292" s="2" cm="1">
        <f t="array" ref="K292">INDEX($BH$5:$BS$44,G292+1,F292)</f>
        <v>174.11666666666667</v>
      </c>
      <c r="L292" s="2" cm="1">
        <f t="array" ref="L292">INDEX($BW$5:$CH$44,G292+1,F292)</f>
        <v>378.7166666666667</v>
      </c>
    </row>
    <row r="293" spans="5:12" x14ac:dyDescent="0.25">
      <c r="E293" t="str">
        <f t="shared" si="12"/>
        <v>24Y3M</v>
      </c>
      <c r="F293">
        <f t="shared" si="13"/>
        <v>3</v>
      </c>
      <c r="G293">
        <f t="shared" si="14"/>
        <v>24</v>
      </c>
      <c r="H293" s="4" cm="1">
        <f t="array" ref="H293">INDEX($O$5:$Z$44,G293+1,F293)</f>
        <v>290.58124999999995</v>
      </c>
      <c r="I293" s="2" cm="1">
        <f t="array" ref="I293">INDEX($AD$5:$AO$44,G293+1,F293)</f>
        <v>287.61249999999995</v>
      </c>
      <c r="J293" s="2" cm="1">
        <f t="array" ref="J293">INDEX($AS$5:$BD$44,G293+1,F293)</f>
        <v>177.67500000000001</v>
      </c>
      <c r="K293" s="2" cm="1">
        <f t="array" ref="K293">INDEX($BH$5:$BS$44,G293+1,F293)</f>
        <v>173.55500000000001</v>
      </c>
      <c r="L293" s="2" cm="1">
        <f t="array" ref="L293">INDEX($BW$5:$CH$44,G293+1,F293)</f>
        <v>377.495</v>
      </c>
    </row>
    <row r="294" spans="5:12" x14ac:dyDescent="0.25">
      <c r="E294" t="str">
        <f t="shared" si="12"/>
        <v>24Y4M</v>
      </c>
      <c r="F294">
        <f t="shared" si="13"/>
        <v>4</v>
      </c>
      <c r="G294">
        <f t="shared" si="14"/>
        <v>24</v>
      </c>
      <c r="H294" s="4" cm="1">
        <f t="array" ref="H294">INDEX($O$5:$Z$44,G294+1,F294)</f>
        <v>289.64166666666665</v>
      </c>
      <c r="I294" s="2" cm="1">
        <f t="array" ref="I294">INDEX($AD$5:$AO$44,G294+1,F294)</f>
        <v>286.68333333333334</v>
      </c>
      <c r="J294" s="2" cm="1">
        <f t="array" ref="J294">INDEX($AS$5:$BD$44,G294+1,F294)</f>
        <v>177.1</v>
      </c>
      <c r="K294" s="2" cm="1">
        <f t="array" ref="K294">INDEX($BH$5:$BS$44,G294+1,F294)</f>
        <v>172.99333333333334</v>
      </c>
      <c r="L294" s="2" cm="1">
        <f t="array" ref="L294">INDEX($BW$5:$CH$44,G294+1,F294)</f>
        <v>376.27333333333331</v>
      </c>
    </row>
    <row r="295" spans="5:12" x14ac:dyDescent="0.25">
      <c r="E295" t="str">
        <f t="shared" si="12"/>
        <v>24Y5M</v>
      </c>
      <c r="F295">
        <f t="shared" si="13"/>
        <v>5</v>
      </c>
      <c r="G295">
        <f t="shared" si="14"/>
        <v>24</v>
      </c>
      <c r="H295" s="4" cm="1">
        <f t="array" ref="H295">INDEX($O$5:$Z$44,G295+1,F295)</f>
        <v>288.70208333333335</v>
      </c>
      <c r="I295" s="2" cm="1">
        <f t="array" ref="I295">INDEX($AD$5:$AO$44,G295+1,F295)</f>
        <v>285.75416666666666</v>
      </c>
      <c r="J295" s="2" cm="1">
        <f t="array" ref="J295">INDEX($AS$5:$BD$44,G295+1,F295)</f>
        <v>176.52500000000001</v>
      </c>
      <c r="K295" s="2" cm="1">
        <f t="array" ref="K295">INDEX($BH$5:$BS$44,G295+1,F295)</f>
        <v>172.43166666666667</v>
      </c>
      <c r="L295" s="2" cm="1">
        <f t="array" ref="L295">INDEX($BW$5:$CH$44,G295+1,F295)</f>
        <v>375.05166666666662</v>
      </c>
    </row>
    <row r="296" spans="5:12" x14ac:dyDescent="0.25">
      <c r="E296" t="str">
        <f t="shared" si="12"/>
        <v>24Y6M</v>
      </c>
      <c r="F296">
        <f t="shared" si="13"/>
        <v>6</v>
      </c>
      <c r="G296">
        <f t="shared" si="14"/>
        <v>24</v>
      </c>
      <c r="H296" s="4" cm="1">
        <f t="array" ref="H296">INDEX($O$5:$Z$44,G296+1,F296)</f>
        <v>287.76250000000005</v>
      </c>
      <c r="I296" s="2" cm="1">
        <f t="array" ref="I296">INDEX($AD$5:$AO$44,G296+1,F296)</f>
        <v>284.82500000000005</v>
      </c>
      <c r="J296" s="2" cm="1">
        <f t="array" ref="J296">INDEX($AS$5:$BD$44,G296+1,F296)</f>
        <v>175.95</v>
      </c>
      <c r="K296" s="2" cm="1">
        <f t="array" ref="K296">INDEX($BH$5:$BS$44,G296+1,F296)</f>
        <v>171.87</v>
      </c>
      <c r="L296" s="2" cm="1">
        <f t="array" ref="L296">INDEX($BW$5:$CH$44,G296+1,F296)</f>
        <v>373.83000000000004</v>
      </c>
    </row>
    <row r="297" spans="5:12" x14ac:dyDescent="0.25">
      <c r="E297" t="str">
        <f t="shared" si="12"/>
        <v>24Y7M</v>
      </c>
      <c r="F297">
        <f t="shared" si="13"/>
        <v>7</v>
      </c>
      <c r="G297">
        <f t="shared" si="14"/>
        <v>24</v>
      </c>
      <c r="H297" s="4" cm="1">
        <f t="array" ref="H297">INDEX($O$5:$Z$44,G297+1,F297)</f>
        <v>286.82291666666669</v>
      </c>
      <c r="I297" s="2" cm="1">
        <f t="array" ref="I297">INDEX($AD$5:$AO$44,G297+1,F297)</f>
        <v>283.89583333333337</v>
      </c>
      <c r="J297" s="2" cm="1">
        <f t="array" ref="J297">INDEX($AS$5:$BD$44,G297+1,F297)</f>
        <v>175.375</v>
      </c>
      <c r="K297" s="2" cm="1">
        <f t="array" ref="K297">INDEX($BH$5:$BS$44,G297+1,F297)</f>
        <v>171.30833333333334</v>
      </c>
      <c r="L297" s="2" cm="1">
        <f t="array" ref="L297">INDEX($BW$5:$CH$44,G297+1,F297)</f>
        <v>372.60833333333335</v>
      </c>
    </row>
    <row r="298" spans="5:12" x14ac:dyDescent="0.25">
      <c r="E298" t="str">
        <f t="shared" si="12"/>
        <v>24Y8M</v>
      </c>
      <c r="F298">
        <f t="shared" si="13"/>
        <v>8</v>
      </c>
      <c r="G298">
        <f t="shared" si="14"/>
        <v>24</v>
      </c>
      <c r="H298" s="4" cm="1">
        <f t="array" ref="H298">INDEX($O$5:$Z$44,G298+1,F298)</f>
        <v>285.88333333333333</v>
      </c>
      <c r="I298" s="2" cm="1">
        <f t="array" ref="I298">INDEX($AD$5:$AO$44,G298+1,F298)</f>
        <v>282.9666666666667</v>
      </c>
      <c r="J298" s="2" cm="1">
        <f t="array" ref="J298">INDEX($AS$5:$BD$44,G298+1,F298)</f>
        <v>174.8</v>
      </c>
      <c r="K298" s="2" cm="1">
        <f t="array" ref="K298">INDEX($BH$5:$BS$44,G298+1,F298)</f>
        <v>170.74666666666667</v>
      </c>
      <c r="L298" s="2" cm="1">
        <f t="array" ref="L298">INDEX($BW$5:$CH$44,G298+1,F298)</f>
        <v>371.38666666666666</v>
      </c>
    </row>
    <row r="299" spans="5:12" x14ac:dyDescent="0.25">
      <c r="E299" t="str">
        <f t="shared" si="12"/>
        <v>24Y9M</v>
      </c>
      <c r="F299">
        <f t="shared" si="13"/>
        <v>9</v>
      </c>
      <c r="G299">
        <f t="shared" si="14"/>
        <v>24</v>
      </c>
      <c r="H299" s="4" cm="1">
        <f t="array" ref="H299">INDEX($O$5:$Z$44,G299+1,F299)</f>
        <v>284.94375000000002</v>
      </c>
      <c r="I299" s="2" cm="1">
        <f t="array" ref="I299">INDEX($AD$5:$AO$44,G299+1,F299)</f>
        <v>282.03750000000002</v>
      </c>
      <c r="J299" s="2" cm="1">
        <f t="array" ref="J299">INDEX($AS$5:$BD$44,G299+1,F299)</f>
        <v>174.22499999999999</v>
      </c>
      <c r="K299" s="2" cm="1">
        <f t="array" ref="K299">INDEX($BH$5:$BS$44,G299+1,F299)</f>
        <v>170.185</v>
      </c>
      <c r="L299" s="2" cm="1">
        <f t="array" ref="L299">INDEX($BW$5:$CH$44,G299+1,F299)</f>
        <v>370.16499999999996</v>
      </c>
    </row>
    <row r="300" spans="5:12" x14ac:dyDescent="0.25">
      <c r="E300" t="str">
        <f t="shared" si="12"/>
        <v>24Y10M</v>
      </c>
      <c r="F300">
        <f t="shared" si="13"/>
        <v>10</v>
      </c>
      <c r="G300">
        <f t="shared" si="14"/>
        <v>24</v>
      </c>
      <c r="H300" s="4" cm="1">
        <f t="array" ref="H300">INDEX($O$5:$Z$44,G300+1,F300)</f>
        <v>284.00416666666666</v>
      </c>
      <c r="I300" s="2" cm="1">
        <f t="array" ref="I300">INDEX($AD$5:$AO$44,G300+1,F300)</f>
        <v>281.10833333333335</v>
      </c>
      <c r="J300" s="2" cm="1">
        <f t="array" ref="J300">INDEX($AS$5:$BD$44,G300+1,F300)</f>
        <v>173.64999999999998</v>
      </c>
      <c r="K300" s="2" cm="1">
        <f t="array" ref="K300">INDEX($BH$5:$BS$44,G300+1,F300)</f>
        <v>169.62333333333333</v>
      </c>
      <c r="L300" s="2" cm="1">
        <f t="array" ref="L300">INDEX($BW$5:$CH$44,G300+1,F300)</f>
        <v>368.94333333333333</v>
      </c>
    </row>
    <row r="301" spans="5:12" x14ac:dyDescent="0.25">
      <c r="E301" t="str">
        <f t="shared" si="12"/>
        <v>24Y11M</v>
      </c>
      <c r="F301">
        <f t="shared" si="13"/>
        <v>11</v>
      </c>
      <c r="G301">
        <f t="shared" si="14"/>
        <v>24</v>
      </c>
      <c r="H301" s="4" cm="1">
        <f t="array" ref="H301">INDEX($O$5:$Z$44,G301+1,F301)</f>
        <v>283.0645833333333</v>
      </c>
      <c r="I301" s="2" cm="1">
        <f t="array" ref="I301">INDEX($AD$5:$AO$44,G301+1,F301)</f>
        <v>280.17916666666667</v>
      </c>
      <c r="J301" s="2" cm="1">
        <f t="array" ref="J301">INDEX($AS$5:$BD$44,G301+1,F301)</f>
        <v>173.07499999999999</v>
      </c>
      <c r="K301" s="2" cm="1">
        <f t="array" ref="K301">INDEX($BH$5:$BS$44,G301+1,F301)</f>
        <v>169.06166666666667</v>
      </c>
      <c r="L301" s="2" cm="1">
        <f t="array" ref="L301">INDEX($BW$5:$CH$44,G301+1,F301)</f>
        <v>367.72166666666669</v>
      </c>
    </row>
    <row r="302" spans="5:12" x14ac:dyDescent="0.25">
      <c r="E302" t="str">
        <f t="shared" si="12"/>
        <v>24Y12M</v>
      </c>
      <c r="F302">
        <f t="shared" si="13"/>
        <v>12</v>
      </c>
      <c r="G302">
        <f t="shared" si="14"/>
        <v>24</v>
      </c>
      <c r="H302" s="4" cm="1">
        <f t="array" ref="H302">INDEX($O$5:$Z$44,G302+1,F302)</f>
        <v>282.125</v>
      </c>
      <c r="I302" s="2" cm="1">
        <f t="array" ref="I302">INDEX($AD$5:$AO$44,G302+1,F302)</f>
        <v>279.25</v>
      </c>
      <c r="J302" s="2" cm="1">
        <f t="array" ref="J302">INDEX($AS$5:$BD$44,G302+1,F302)</f>
        <v>172.5</v>
      </c>
      <c r="K302" s="2" cm="1">
        <f t="array" ref="K302">INDEX($BH$5:$BS$44,G302+1,F302)</f>
        <v>168.5</v>
      </c>
      <c r="L302" s="2" cm="1">
        <f t="array" ref="L302">INDEX($BW$5:$CH$44,G302+1,F302)</f>
        <v>366.5</v>
      </c>
    </row>
    <row r="303" spans="5:12" x14ac:dyDescent="0.25">
      <c r="E303" t="str">
        <f t="shared" si="12"/>
        <v>25Y1M</v>
      </c>
      <c r="F303">
        <f t="shared" si="13"/>
        <v>1</v>
      </c>
      <c r="G303">
        <f t="shared" si="14"/>
        <v>25</v>
      </c>
      <c r="H303" s="4" cm="1">
        <f t="array" ref="H303">INDEX($O$5:$Z$44,G303+1,F303)</f>
        <v>281.1854166666667</v>
      </c>
      <c r="I303" s="2" cm="1">
        <f t="array" ref="I303">INDEX($AD$5:$AO$44,G303+1,F303)</f>
        <v>278.32083333333333</v>
      </c>
      <c r="J303" s="2" cm="1">
        <f t="array" ref="J303">INDEX($AS$5:$BD$44,G303+1,F303)</f>
        <v>171.92500000000001</v>
      </c>
      <c r="K303" s="2" cm="1">
        <f t="array" ref="K303">INDEX($BH$5:$BS$44,G303+1,F303)</f>
        <v>167.93833333333333</v>
      </c>
      <c r="L303" s="2" cm="1">
        <f t="array" ref="L303">INDEX($BW$5:$CH$44,G303+1,F303)</f>
        <v>365.27833333333331</v>
      </c>
    </row>
    <row r="304" spans="5:12" x14ac:dyDescent="0.25">
      <c r="E304" t="str">
        <f t="shared" si="12"/>
        <v>25Y2M</v>
      </c>
      <c r="F304">
        <f t="shared" si="13"/>
        <v>2</v>
      </c>
      <c r="G304">
        <f t="shared" si="14"/>
        <v>25</v>
      </c>
      <c r="H304" s="4" cm="1">
        <f t="array" ref="H304">INDEX($O$5:$Z$44,G304+1,F304)</f>
        <v>280.24583333333334</v>
      </c>
      <c r="I304" s="2" cm="1">
        <f t="array" ref="I304">INDEX($AD$5:$AO$44,G304+1,F304)</f>
        <v>277.39166666666665</v>
      </c>
      <c r="J304" s="2" cm="1">
        <f t="array" ref="J304">INDEX($AS$5:$BD$44,G304+1,F304)</f>
        <v>171.35000000000002</v>
      </c>
      <c r="K304" s="2" cm="1">
        <f t="array" ref="K304">INDEX($BH$5:$BS$44,G304+1,F304)</f>
        <v>167.37666666666667</v>
      </c>
      <c r="L304" s="2" cm="1">
        <f t="array" ref="L304">INDEX($BW$5:$CH$44,G304+1,F304)</f>
        <v>364.05666666666667</v>
      </c>
    </row>
    <row r="305" spans="5:12" x14ac:dyDescent="0.25">
      <c r="E305" t="str">
        <f t="shared" si="12"/>
        <v>25Y3M</v>
      </c>
      <c r="F305">
        <f t="shared" si="13"/>
        <v>3</v>
      </c>
      <c r="G305">
        <f t="shared" si="14"/>
        <v>25</v>
      </c>
      <c r="H305" s="4" cm="1">
        <f t="array" ref="H305">INDEX($O$5:$Z$44,G305+1,F305)</f>
        <v>279.30624999999998</v>
      </c>
      <c r="I305" s="2" cm="1">
        <f t="array" ref="I305">INDEX($AD$5:$AO$44,G305+1,F305)</f>
        <v>276.46249999999998</v>
      </c>
      <c r="J305" s="2" cm="1">
        <f t="array" ref="J305">INDEX($AS$5:$BD$44,G305+1,F305)</f>
        <v>170.77500000000001</v>
      </c>
      <c r="K305" s="2" cm="1">
        <f t="array" ref="K305">INDEX($BH$5:$BS$44,G305+1,F305)</f>
        <v>166.81500000000003</v>
      </c>
      <c r="L305" s="2" cm="1">
        <f t="array" ref="L305">INDEX($BW$5:$CH$44,G305+1,F305)</f>
        <v>362.83500000000004</v>
      </c>
    </row>
    <row r="306" spans="5:12" x14ac:dyDescent="0.25">
      <c r="E306" t="str">
        <f t="shared" si="12"/>
        <v>25Y4M</v>
      </c>
      <c r="F306">
        <f t="shared" si="13"/>
        <v>4</v>
      </c>
      <c r="G306">
        <f t="shared" si="14"/>
        <v>25</v>
      </c>
      <c r="H306" s="4" cm="1">
        <f t="array" ref="H306">INDEX($O$5:$Z$44,G306+1,F306)</f>
        <v>278.36666666666667</v>
      </c>
      <c r="I306" s="2" cm="1">
        <f t="array" ref="I306">INDEX($AD$5:$AO$44,G306+1,F306)</f>
        <v>275.5333333333333</v>
      </c>
      <c r="J306" s="2" cm="1">
        <f t="array" ref="J306">INDEX($AS$5:$BD$44,G306+1,F306)</f>
        <v>170.2</v>
      </c>
      <c r="K306" s="2" cm="1">
        <f t="array" ref="K306">INDEX($BH$5:$BS$44,G306+1,F306)</f>
        <v>166.25333333333333</v>
      </c>
      <c r="L306" s="2" cm="1">
        <f t="array" ref="L306">INDEX($BW$5:$CH$44,G306+1,F306)</f>
        <v>361.61333333333334</v>
      </c>
    </row>
    <row r="307" spans="5:12" x14ac:dyDescent="0.25">
      <c r="E307" t="str">
        <f t="shared" si="12"/>
        <v>25Y5M</v>
      </c>
      <c r="F307">
        <f t="shared" si="13"/>
        <v>5</v>
      </c>
      <c r="G307">
        <f t="shared" si="14"/>
        <v>25</v>
      </c>
      <c r="H307" s="4" cm="1">
        <f t="array" ref="H307">INDEX($O$5:$Z$44,G307+1,F307)</f>
        <v>277.42708333333331</v>
      </c>
      <c r="I307" s="2" cm="1">
        <f t="array" ref="I307">INDEX($AD$5:$AO$44,G307+1,F307)</f>
        <v>274.60416666666663</v>
      </c>
      <c r="J307" s="2" cm="1">
        <f t="array" ref="J307">INDEX($AS$5:$BD$44,G307+1,F307)</f>
        <v>169.625</v>
      </c>
      <c r="K307" s="2" cm="1">
        <f t="array" ref="K307">INDEX($BH$5:$BS$44,G307+1,F307)</f>
        <v>165.69166666666666</v>
      </c>
      <c r="L307" s="2" cm="1">
        <f t="array" ref="L307">INDEX($BW$5:$CH$44,G307+1,F307)</f>
        <v>360.39166666666665</v>
      </c>
    </row>
    <row r="308" spans="5:12" x14ac:dyDescent="0.25">
      <c r="E308" t="str">
        <f t="shared" si="12"/>
        <v>25Y6M</v>
      </c>
      <c r="F308">
        <f t="shared" si="13"/>
        <v>6</v>
      </c>
      <c r="G308">
        <f t="shared" si="14"/>
        <v>25</v>
      </c>
      <c r="H308" s="4" cm="1">
        <f t="array" ref="H308">INDEX($O$5:$Z$44,G308+1,F308)</f>
        <v>276.48749999999995</v>
      </c>
      <c r="I308" s="2" cm="1">
        <f t="array" ref="I308">INDEX($AD$5:$AO$44,G308+1,F308)</f>
        <v>273.67499999999995</v>
      </c>
      <c r="J308" s="2" cm="1">
        <f t="array" ref="J308">INDEX($AS$5:$BD$44,G308+1,F308)</f>
        <v>169.05</v>
      </c>
      <c r="K308" s="2" cm="1">
        <f t="array" ref="K308">INDEX($BH$5:$BS$44,G308+1,F308)</f>
        <v>165.13</v>
      </c>
      <c r="L308" s="2" cm="1">
        <f t="array" ref="L308">INDEX($BW$5:$CH$44,G308+1,F308)</f>
        <v>359.16999999999996</v>
      </c>
    </row>
    <row r="309" spans="5:12" x14ac:dyDescent="0.25">
      <c r="E309" t="str">
        <f t="shared" si="12"/>
        <v>25Y7M</v>
      </c>
      <c r="F309">
        <f t="shared" si="13"/>
        <v>7</v>
      </c>
      <c r="G309">
        <f t="shared" si="14"/>
        <v>25</v>
      </c>
      <c r="H309" s="4" cm="1">
        <f t="array" ref="H309">INDEX($O$5:$Z$44,G309+1,F309)</f>
        <v>275.54791666666665</v>
      </c>
      <c r="I309" s="2" cm="1">
        <f t="array" ref="I309">INDEX($AD$5:$AO$44,G309+1,F309)</f>
        <v>272.74583333333334</v>
      </c>
      <c r="J309" s="2" cm="1">
        <f t="array" ref="J309">INDEX($AS$5:$BD$44,G309+1,F309)</f>
        <v>168.47499999999999</v>
      </c>
      <c r="K309" s="2" cm="1">
        <f t="array" ref="K309">INDEX($BH$5:$BS$44,G309+1,F309)</f>
        <v>164.56833333333333</v>
      </c>
      <c r="L309" s="2" cm="1">
        <f t="array" ref="L309">INDEX($BW$5:$CH$44,G309+1,F309)</f>
        <v>357.94833333333338</v>
      </c>
    </row>
    <row r="310" spans="5:12" x14ac:dyDescent="0.25">
      <c r="E310" t="str">
        <f t="shared" si="12"/>
        <v>25Y8M</v>
      </c>
      <c r="F310">
        <f t="shared" si="13"/>
        <v>8</v>
      </c>
      <c r="G310">
        <f t="shared" si="14"/>
        <v>25</v>
      </c>
      <c r="H310" s="4" cm="1">
        <f t="array" ref="H310">INDEX($O$5:$Z$44,G310+1,F310)</f>
        <v>274.60833333333335</v>
      </c>
      <c r="I310" s="2" cm="1">
        <f t="array" ref="I310">INDEX($AD$5:$AO$44,G310+1,F310)</f>
        <v>271.81666666666666</v>
      </c>
      <c r="J310" s="2" cm="1">
        <f t="array" ref="J310">INDEX($AS$5:$BD$44,G310+1,F310)</f>
        <v>167.9</v>
      </c>
      <c r="K310" s="2" cm="1">
        <f t="array" ref="K310">INDEX($BH$5:$BS$44,G310+1,F310)</f>
        <v>164.00666666666666</v>
      </c>
      <c r="L310" s="2" cm="1">
        <f t="array" ref="L310">INDEX($BW$5:$CH$44,G310+1,F310)</f>
        <v>356.72666666666669</v>
      </c>
    </row>
    <row r="311" spans="5:12" x14ac:dyDescent="0.25">
      <c r="E311" t="str">
        <f t="shared" si="12"/>
        <v>25Y9M</v>
      </c>
      <c r="F311">
        <f t="shared" si="13"/>
        <v>9</v>
      </c>
      <c r="G311">
        <f t="shared" si="14"/>
        <v>25</v>
      </c>
      <c r="H311" s="4" cm="1">
        <f t="array" ref="H311">INDEX($O$5:$Z$44,G311+1,F311)</f>
        <v>273.66875000000005</v>
      </c>
      <c r="I311" s="2" cm="1">
        <f t="array" ref="I311">INDEX($AD$5:$AO$44,G311+1,F311)</f>
        <v>270.88750000000005</v>
      </c>
      <c r="J311" s="2" cm="1">
        <f t="array" ref="J311">INDEX($AS$5:$BD$44,G311+1,F311)</f>
        <v>167.32499999999999</v>
      </c>
      <c r="K311" s="2" cm="1">
        <f t="array" ref="K311">INDEX($BH$5:$BS$44,G311+1,F311)</f>
        <v>163.44500000000002</v>
      </c>
      <c r="L311" s="2" cm="1">
        <f t="array" ref="L311">INDEX($BW$5:$CH$44,G311+1,F311)</f>
        <v>355.505</v>
      </c>
    </row>
    <row r="312" spans="5:12" x14ac:dyDescent="0.25">
      <c r="E312" t="str">
        <f t="shared" si="12"/>
        <v>25Y10M</v>
      </c>
      <c r="F312">
        <f t="shared" si="13"/>
        <v>10</v>
      </c>
      <c r="G312">
        <f t="shared" si="14"/>
        <v>25</v>
      </c>
      <c r="H312" s="4" cm="1">
        <f t="array" ref="H312">INDEX($O$5:$Z$44,G312+1,F312)</f>
        <v>272.72916666666669</v>
      </c>
      <c r="I312" s="2" cm="1">
        <f t="array" ref="I312">INDEX($AD$5:$AO$44,G312+1,F312)</f>
        <v>269.95833333333337</v>
      </c>
      <c r="J312" s="2" cm="1">
        <f t="array" ref="J312">INDEX($AS$5:$BD$44,G312+1,F312)</f>
        <v>166.75</v>
      </c>
      <c r="K312" s="2" cm="1">
        <f t="array" ref="K312">INDEX($BH$5:$BS$44,G312+1,F312)</f>
        <v>162.88333333333335</v>
      </c>
      <c r="L312" s="2" cm="1">
        <f t="array" ref="L312">INDEX($BW$5:$CH$44,G312+1,F312)</f>
        <v>354.2833333333333</v>
      </c>
    </row>
    <row r="313" spans="5:12" x14ac:dyDescent="0.25">
      <c r="E313" t="str">
        <f t="shared" si="12"/>
        <v>25Y11M</v>
      </c>
      <c r="F313">
        <f t="shared" si="13"/>
        <v>11</v>
      </c>
      <c r="G313">
        <f t="shared" si="14"/>
        <v>25</v>
      </c>
      <c r="H313" s="4" cm="1">
        <f t="array" ref="H313">INDEX($O$5:$Z$44,G313+1,F313)</f>
        <v>271.78958333333333</v>
      </c>
      <c r="I313" s="2" cm="1">
        <f t="array" ref="I313">INDEX($AD$5:$AO$44,G313+1,F313)</f>
        <v>269.0291666666667</v>
      </c>
      <c r="J313" s="2" cm="1">
        <f t="array" ref="J313">INDEX($AS$5:$BD$44,G313+1,F313)</f>
        <v>166.17500000000001</v>
      </c>
      <c r="K313" s="2" cm="1">
        <f t="array" ref="K313">INDEX($BH$5:$BS$44,G313+1,F313)</f>
        <v>162.32166666666669</v>
      </c>
      <c r="L313" s="2" cm="1">
        <f t="array" ref="L313">INDEX($BW$5:$CH$44,G313+1,F313)</f>
        <v>353.06166666666667</v>
      </c>
    </row>
    <row r="314" spans="5:12" x14ac:dyDescent="0.25">
      <c r="E314" t="str">
        <f t="shared" si="12"/>
        <v>25Y12M</v>
      </c>
      <c r="F314">
        <f t="shared" si="13"/>
        <v>12</v>
      </c>
      <c r="G314">
        <f t="shared" si="14"/>
        <v>25</v>
      </c>
      <c r="H314" s="4" cm="1">
        <f t="array" ref="H314">INDEX($O$5:$Z$44,G314+1,F314)</f>
        <v>270.85000000000002</v>
      </c>
      <c r="I314" s="2" cm="1">
        <f t="array" ref="I314">INDEX($AD$5:$AO$44,G314+1,F314)</f>
        <v>268.10000000000002</v>
      </c>
      <c r="J314" s="2" cm="1">
        <f t="array" ref="J314">INDEX($AS$5:$BD$44,G314+1,F314)</f>
        <v>165.6</v>
      </c>
      <c r="K314" s="2" cm="1">
        <f t="array" ref="K314">INDEX($BH$5:$BS$44,G314+1,F314)</f>
        <v>161.76</v>
      </c>
      <c r="L314" s="2" cm="1">
        <f t="array" ref="L314">INDEX($BW$5:$CH$44,G314+1,F314)</f>
        <v>351.84</v>
      </c>
    </row>
    <row r="315" spans="5:12" x14ac:dyDescent="0.25">
      <c r="E315" t="str">
        <f t="shared" si="12"/>
        <v>26Y1M</v>
      </c>
      <c r="F315">
        <f t="shared" si="13"/>
        <v>1</v>
      </c>
      <c r="G315">
        <f t="shared" si="14"/>
        <v>26</v>
      </c>
      <c r="H315" s="4" cm="1">
        <f t="array" ref="H315">INDEX($O$5:$Z$44,G315+1,F315)</f>
        <v>269.91041666666666</v>
      </c>
      <c r="I315" s="2" cm="1">
        <f t="array" ref="I315">INDEX($AD$5:$AO$44,G315+1,F315)</f>
        <v>267.17083333333335</v>
      </c>
      <c r="J315" s="2" cm="1">
        <f t="array" ref="J315">INDEX($AS$5:$BD$44,G315+1,F315)</f>
        <v>165.02499999999998</v>
      </c>
      <c r="K315" s="2" cm="1">
        <f t="array" ref="K315">INDEX($BH$5:$BS$44,G315+1,F315)</f>
        <v>161.19833333333332</v>
      </c>
      <c r="L315" s="2" cm="1">
        <f t="array" ref="L315">INDEX($BW$5:$CH$44,G315+1,F315)</f>
        <v>350.61833333333334</v>
      </c>
    </row>
    <row r="316" spans="5:12" x14ac:dyDescent="0.25">
      <c r="E316" t="str">
        <f t="shared" si="12"/>
        <v>26Y2M</v>
      </c>
      <c r="F316">
        <f t="shared" si="13"/>
        <v>2</v>
      </c>
      <c r="G316">
        <f t="shared" si="14"/>
        <v>26</v>
      </c>
      <c r="H316" s="4" cm="1">
        <f t="array" ref="H316">INDEX($O$5:$Z$44,G316+1,F316)</f>
        <v>268.9708333333333</v>
      </c>
      <c r="I316" s="2" cm="1">
        <f t="array" ref="I316">INDEX($AD$5:$AO$44,G316+1,F316)</f>
        <v>266.24166666666667</v>
      </c>
      <c r="J316" s="2" cm="1">
        <f t="array" ref="J316">INDEX($AS$5:$BD$44,G316+1,F316)</f>
        <v>164.45</v>
      </c>
      <c r="K316" s="2" cm="1">
        <f t="array" ref="K316">INDEX($BH$5:$BS$44,G316+1,F316)</f>
        <v>160.63666666666668</v>
      </c>
      <c r="L316" s="2" cm="1">
        <f t="array" ref="L316">INDEX($BW$5:$CH$44,G316+1,F316)</f>
        <v>349.39666666666665</v>
      </c>
    </row>
    <row r="317" spans="5:12" x14ac:dyDescent="0.25">
      <c r="E317" t="str">
        <f t="shared" si="12"/>
        <v>26Y3M</v>
      </c>
      <c r="F317">
        <f t="shared" si="13"/>
        <v>3</v>
      </c>
      <c r="G317">
        <f t="shared" si="14"/>
        <v>26</v>
      </c>
      <c r="H317" s="4" cm="1">
        <f t="array" ref="H317">INDEX($O$5:$Z$44,G317+1,F317)</f>
        <v>268.03125</v>
      </c>
      <c r="I317" s="2" cm="1">
        <f t="array" ref="I317">INDEX($AD$5:$AO$44,G317+1,F317)</f>
        <v>265.3125</v>
      </c>
      <c r="J317" s="2" cm="1">
        <f t="array" ref="J317">INDEX($AS$5:$BD$44,G317+1,F317)</f>
        <v>163.875</v>
      </c>
      <c r="K317" s="2" cm="1">
        <f t="array" ref="K317">INDEX($BH$5:$BS$44,G317+1,F317)</f>
        <v>160.07500000000002</v>
      </c>
      <c r="L317" s="2" cm="1">
        <f t="array" ref="L317">INDEX($BW$5:$CH$44,G317+1,F317)</f>
        <v>348.17500000000001</v>
      </c>
    </row>
    <row r="318" spans="5:12" x14ac:dyDescent="0.25">
      <c r="E318" t="str">
        <f t="shared" si="12"/>
        <v>26Y4M</v>
      </c>
      <c r="F318">
        <f t="shared" si="13"/>
        <v>4</v>
      </c>
      <c r="G318">
        <f t="shared" si="14"/>
        <v>26</v>
      </c>
      <c r="H318" s="4" cm="1">
        <f t="array" ref="H318">INDEX($O$5:$Z$44,G318+1,F318)</f>
        <v>267.0916666666667</v>
      </c>
      <c r="I318" s="2" cm="1">
        <f t="array" ref="I318">INDEX($AD$5:$AO$44,G318+1,F318)</f>
        <v>264.38333333333333</v>
      </c>
      <c r="J318" s="2" cm="1">
        <f t="array" ref="J318">INDEX($AS$5:$BD$44,G318+1,F318)</f>
        <v>163.30000000000001</v>
      </c>
      <c r="K318" s="2" cm="1">
        <f t="array" ref="K318">INDEX($BH$5:$BS$44,G318+1,F318)</f>
        <v>159.51333333333335</v>
      </c>
      <c r="L318" s="2" cm="1">
        <f t="array" ref="L318">INDEX($BW$5:$CH$44,G318+1,F318)</f>
        <v>346.95333333333338</v>
      </c>
    </row>
    <row r="319" spans="5:12" x14ac:dyDescent="0.25">
      <c r="E319" t="str">
        <f t="shared" si="12"/>
        <v>26Y5M</v>
      </c>
      <c r="F319">
        <f t="shared" si="13"/>
        <v>5</v>
      </c>
      <c r="G319">
        <f t="shared" si="14"/>
        <v>26</v>
      </c>
      <c r="H319" s="4" cm="1">
        <f t="array" ref="H319">INDEX($O$5:$Z$44,G319+1,F319)</f>
        <v>266.15208333333334</v>
      </c>
      <c r="I319" s="2" cm="1">
        <f t="array" ref="I319">INDEX($AD$5:$AO$44,G319+1,F319)</f>
        <v>263.45416666666665</v>
      </c>
      <c r="J319" s="2" cm="1">
        <f t="array" ref="J319">INDEX($AS$5:$BD$44,G319+1,F319)</f>
        <v>162.72500000000002</v>
      </c>
      <c r="K319" s="2" cm="1">
        <f t="array" ref="K319">INDEX($BH$5:$BS$44,G319+1,F319)</f>
        <v>158.95166666666668</v>
      </c>
      <c r="L319" s="2" cm="1">
        <f t="array" ref="L319">INDEX($BW$5:$CH$44,G319+1,F319)</f>
        <v>345.73166666666668</v>
      </c>
    </row>
    <row r="320" spans="5:12" x14ac:dyDescent="0.25">
      <c r="E320" t="str">
        <f t="shared" si="12"/>
        <v>26Y6M</v>
      </c>
      <c r="F320">
        <f t="shared" si="13"/>
        <v>6</v>
      </c>
      <c r="G320">
        <f t="shared" si="14"/>
        <v>26</v>
      </c>
      <c r="H320" s="4" cm="1">
        <f t="array" ref="H320">INDEX($O$5:$Z$44,G320+1,F320)</f>
        <v>265.21249999999998</v>
      </c>
      <c r="I320" s="2" cm="1">
        <f t="array" ref="I320">INDEX($AD$5:$AO$44,G320+1,F320)</f>
        <v>262.52499999999998</v>
      </c>
      <c r="J320" s="2" cm="1">
        <f t="array" ref="J320">INDEX($AS$5:$BD$44,G320+1,F320)</f>
        <v>162.15</v>
      </c>
      <c r="K320" s="2" cm="1">
        <f t="array" ref="K320">INDEX($BH$5:$BS$44,G320+1,F320)</f>
        <v>158.39000000000001</v>
      </c>
      <c r="L320" s="2" cm="1">
        <f t="array" ref="L320">INDEX($BW$5:$CH$44,G320+1,F320)</f>
        <v>344.51000000000005</v>
      </c>
    </row>
    <row r="321" spans="5:12" x14ac:dyDescent="0.25">
      <c r="E321" t="str">
        <f t="shared" si="12"/>
        <v>26Y7M</v>
      </c>
      <c r="F321">
        <f t="shared" si="13"/>
        <v>7</v>
      </c>
      <c r="G321">
        <f t="shared" si="14"/>
        <v>26</v>
      </c>
      <c r="H321" s="4" cm="1">
        <f t="array" ref="H321">INDEX($O$5:$Z$44,G321+1,F321)</f>
        <v>264.27291666666667</v>
      </c>
      <c r="I321" s="2" cm="1">
        <f t="array" ref="I321">INDEX($AD$5:$AO$44,G321+1,F321)</f>
        <v>261.5958333333333</v>
      </c>
      <c r="J321" s="2" cm="1">
        <f t="array" ref="J321">INDEX($AS$5:$BD$44,G321+1,F321)</f>
        <v>161.57499999999999</v>
      </c>
      <c r="K321" s="2" cm="1">
        <f t="array" ref="K321">INDEX($BH$5:$BS$44,G321+1,F321)</f>
        <v>157.82833333333332</v>
      </c>
      <c r="L321" s="2" cm="1">
        <f t="array" ref="L321">INDEX($BW$5:$CH$44,G321+1,F321)</f>
        <v>343.2883333333333</v>
      </c>
    </row>
    <row r="322" spans="5:12" x14ac:dyDescent="0.25">
      <c r="E322" t="str">
        <f t="shared" si="12"/>
        <v>26Y8M</v>
      </c>
      <c r="F322">
        <f t="shared" si="13"/>
        <v>8</v>
      </c>
      <c r="G322">
        <f t="shared" si="14"/>
        <v>26</v>
      </c>
      <c r="H322" s="4" cm="1">
        <f t="array" ref="H322">INDEX($O$5:$Z$44,G322+1,F322)</f>
        <v>263.33333333333331</v>
      </c>
      <c r="I322" s="2" cm="1">
        <f t="array" ref="I322">INDEX($AD$5:$AO$44,G322+1,F322)</f>
        <v>260.66666666666663</v>
      </c>
      <c r="J322" s="2" cm="1">
        <f t="array" ref="J322">INDEX($AS$5:$BD$44,G322+1,F322)</f>
        <v>161</v>
      </c>
      <c r="K322" s="2" cm="1">
        <f t="array" ref="K322">INDEX($BH$5:$BS$44,G322+1,F322)</f>
        <v>157.26666666666668</v>
      </c>
      <c r="L322" s="2" cm="1">
        <f t="array" ref="L322">INDEX($BW$5:$CH$44,G322+1,F322)</f>
        <v>342.06666666666661</v>
      </c>
    </row>
    <row r="323" spans="5:12" x14ac:dyDescent="0.25">
      <c r="E323" t="str">
        <f t="shared" si="12"/>
        <v>26Y9M</v>
      </c>
      <c r="F323">
        <f t="shared" si="13"/>
        <v>9</v>
      </c>
      <c r="G323">
        <f t="shared" si="14"/>
        <v>26</v>
      </c>
      <c r="H323" s="4" cm="1">
        <f t="array" ref="H323">INDEX($O$5:$Z$44,G323+1,F323)</f>
        <v>262.39374999999995</v>
      </c>
      <c r="I323" s="2" cm="1">
        <f t="array" ref="I323">INDEX($AD$5:$AO$44,G323+1,F323)</f>
        <v>259.73749999999995</v>
      </c>
      <c r="J323" s="2" cm="1">
        <f t="array" ref="J323">INDEX($AS$5:$BD$44,G323+1,F323)</f>
        <v>160.42500000000001</v>
      </c>
      <c r="K323" s="2" cm="1">
        <f t="array" ref="K323">INDEX($BH$5:$BS$44,G323+1,F323)</f>
        <v>156.70500000000001</v>
      </c>
      <c r="L323" s="2" cm="1">
        <f t="array" ref="L323">INDEX($BW$5:$CH$44,G323+1,F323)</f>
        <v>340.84499999999997</v>
      </c>
    </row>
    <row r="324" spans="5:12" x14ac:dyDescent="0.25">
      <c r="E324" t="str">
        <f t="shared" ref="E324:E387" si="15">_xlfn.CONCAT(G324,"Y",F324,"M")</f>
        <v>26Y10M</v>
      </c>
      <c r="F324">
        <f t="shared" si="13"/>
        <v>10</v>
      </c>
      <c r="G324">
        <f t="shared" si="14"/>
        <v>26</v>
      </c>
      <c r="H324" s="4" cm="1">
        <f t="array" ref="H324">INDEX($O$5:$Z$44,G324+1,F324)</f>
        <v>261.45416666666665</v>
      </c>
      <c r="I324" s="2" cm="1">
        <f t="array" ref="I324">INDEX($AD$5:$AO$44,G324+1,F324)</f>
        <v>258.80833333333334</v>
      </c>
      <c r="J324" s="2" cm="1">
        <f t="array" ref="J324">INDEX($AS$5:$BD$44,G324+1,F324)</f>
        <v>159.85</v>
      </c>
      <c r="K324" s="2" cm="1">
        <f t="array" ref="K324">INDEX($BH$5:$BS$44,G324+1,F324)</f>
        <v>156.14333333333335</v>
      </c>
      <c r="L324" s="2" cm="1">
        <f t="array" ref="L324">INDEX($BW$5:$CH$44,G324+1,F324)</f>
        <v>339.62333333333333</v>
      </c>
    </row>
    <row r="325" spans="5:12" x14ac:dyDescent="0.25">
      <c r="E325" t="str">
        <f t="shared" si="15"/>
        <v>26Y11M</v>
      </c>
      <c r="F325">
        <f t="shared" si="13"/>
        <v>11</v>
      </c>
      <c r="G325">
        <f t="shared" si="14"/>
        <v>26</v>
      </c>
      <c r="H325" s="4" cm="1">
        <f t="array" ref="H325">INDEX($O$5:$Z$44,G325+1,F325)</f>
        <v>260.51458333333335</v>
      </c>
      <c r="I325" s="2" cm="1">
        <f t="array" ref="I325">INDEX($AD$5:$AO$44,G325+1,F325)</f>
        <v>257.87916666666666</v>
      </c>
      <c r="J325" s="2" cm="1">
        <f t="array" ref="J325">INDEX($AS$5:$BD$44,G325+1,F325)</f>
        <v>159.27500000000001</v>
      </c>
      <c r="K325" s="2" cm="1">
        <f t="array" ref="K325">INDEX($BH$5:$BS$44,G325+1,F325)</f>
        <v>155.58166666666668</v>
      </c>
      <c r="L325" s="2" cm="1">
        <f t="array" ref="L325">INDEX($BW$5:$CH$44,G325+1,F325)</f>
        <v>338.40166666666664</v>
      </c>
    </row>
    <row r="326" spans="5:12" x14ac:dyDescent="0.25">
      <c r="E326" t="str">
        <f t="shared" si="15"/>
        <v>26Y12M</v>
      </c>
      <c r="F326">
        <f t="shared" si="13"/>
        <v>12</v>
      </c>
      <c r="G326">
        <f t="shared" si="14"/>
        <v>26</v>
      </c>
      <c r="H326" s="4" cm="1">
        <f t="array" ref="H326">INDEX($O$5:$Z$44,G326+1,F326)</f>
        <v>259.57500000000005</v>
      </c>
      <c r="I326" s="2" cm="1">
        <f t="array" ref="I326">INDEX($AD$5:$AO$44,G326+1,F326)</f>
        <v>256.95000000000005</v>
      </c>
      <c r="J326" s="2" cm="1">
        <f t="array" ref="J326">INDEX($AS$5:$BD$44,G326+1,F326)</f>
        <v>158.69999999999999</v>
      </c>
      <c r="K326" s="2" cm="1">
        <f t="array" ref="K326">INDEX($BH$5:$BS$44,G326+1,F326)</f>
        <v>155.02000000000001</v>
      </c>
      <c r="L326" s="2" cm="1">
        <f t="array" ref="L326">INDEX($BW$5:$CH$44,G326+1,F326)</f>
        <v>337.18</v>
      </c>
    </row>
    <row r="327" spans="5:12" x14ac:dyDescent="0.25">
      <c r="E327" t="str">
        <f t="shared" si="15"/>
        <v>27Y1M</v>
      </c>
      <c r="F327">
        <f t="shared" si="13"/>
        <v>1</v>
      </c>
      <c r="G327">
        <f t="shared" si="14"/>
        <v>27</v>
      </c>
      <c r="H327" s="4" cm="1">
        <f t="array" ref="H327">INDEX($O$5:$Z$44,G327+1,F327)</f>
        <v>258.63541666666669</v>
      </c>
      <c r="I327" s="2" cm="1">
        <f t="array" ref="I327">INDEX($AD$5:$AO$44,G327+1,F327)</f>
        <v>256.02083333333337</v>
      </c>
      <c r="J327" s="2" cm="1">
        <f t="array" ref="J327">INDEX($AS$5:$BD$44,G327+1,F327)</f>
        <v>158.125</v>
      </c>
      <c r="K327" s="2" cm="1">
        <f t="array" ref="K327">INDEX($BH$5:$BS$44,G327+1,F327)</f>
        <v>154.45833333333337</v>
      </c>
      <c r="L327" s="2" cm="1">
        <f t="array" ref="L327">INDEX($BW$5:$CH$44,G327+1,F327)</f>
        <v>335.95833333333337</v>
      </c>
    </row>
    <row r="328" spans="5:12" x14ac:dyDescent="0.25">
      <c r="E328" t="str">
        <f t="shared" si="15"/>
        <v>27Y2M</v>
      </c>
      <c r="F328">
        <f t="shared" si="13"/>
        <v>2</v>
      </c>
      <c r="G328">
        <f t="shared" si="14"/>
        <v>27</v>
      </c>
      <c r="H328" s="4" cm="1">
        <f t="array" ref="H328">INDEX($O$5:$Z$44,G328+1,F328)</f>
        <v>257.69583333333333</v>
      </c>
      <c r="I328" s="2" cm="1">
        <f t="array" ref="I328">INDEX($AD$5:$AO$44,G328+1,F328)</f>
        <v>255.09166666666667</v>
      </c>
      <c r="J328" s="2" cm="1">
        <f t="array" ref="J328">INDEX($AS$5:$BD$44,G328+1,F328)</f>
        <v>157.55000000000001</v>
      </c>
      <c r="K328" s="2" cm="1">
        <f t="array" ref="K328">INDEX($BH$5:$BS$44,G328+1,F328)</f>
        <v>153.8966666666667</v>
      </c>
      <c r="L328" s="2" cm="1">
        <f t="array" ref="L328">INDEX($BW$5:$CH$44,G328+1,F328)</f>
        <v>334.73666666666668</v>
      </c>
    </row>
    <row r="329" spans="5:12" x14ac:dyDescent="0.25">
      <c r="E329" t="str">
        <f t="shared" si="15"/>
        <v>27Y3M</v>
      </c>
      <c r="F329">
        <f t="shared" si="13"/>
        <v>3</v>
      </c>
      <c r="G329">
        <f t="shared" si="14"/>
        <v>27</v>
      </c>
      <c r="H329" s="4" cm="1">
        <f t="array" ref="H329">INDEX($O$5:$Z$44,G329+1,F329)</f>
        <v>256.75625000000002</v>
      </c>
      <c r="I329" s="2" cm="1">
        <f t="array" ref="I329">INDEX($AD$5:$AO$44,G329+1,F329)</f>
        <v>254.16249999999999</v>
      </c>
      <c r="J329" s="2" cm="1">
        <f t="array" ref="J329">INDEX($AS$5:$BD$44,G329+1,F329)</f>
        <v>156.97499999999999</v>
      </c>
      <c r="K329" s="2" cm="1">
        <f t="array" ref="K329">INDEX($BH$5:$BS$44,G329+1,F329)</f>
        <v>153.33500000000001</v>
      </c>
      <c r="L329" s="2" cm="1">
        <f t="array" ref="L329">INDEX($BW$5:$CH$44,G329+1,F329)</f>
        <v>333.51499999999999</v>
      </c>
    </row>
    <row r="330" spans="5:12" x14ac:dyDescent="0.25">
      <c r="E330" t="str">
        <f t="shared" si="15"/>
        <v>27Y4M</v>
      </c>
      <c r="F330">
        <f t="shared" si="13"/>
        <v>4</v>
      </c>
      <c r="G330">
        <f t="shared" si="14"/>
        <v>27</v>
      </c>
      <c r="H330" s="4" cm="1">
        <f t="array" ref="H330">INDEX($O$5:$Z$44,G330+1,F330)</f>
        <v>255.81666666666666</v>
      </c>
      <c r="I330" s="2" cm="1">
        <f t="array" ref="I330">INDEX($AD$5:$AO$44,G330+1,F330)</f>
        <v>253.23333333333332</v>
      </c>
      <c r="J330" s="2" cm="1">
        <f t="array" ref="J330">INDEX($AS$5:$BD$44,G330+1,F330)</f>
        <v>156.39999999999998</v>
      </c>
      <c r="K330" s="2" cm="1">
        <f t="array" ref="K330">INDEX($BH$5:$BS$44,G330+1,F330)</f>
        <v>152.77333333333334</v>
      </c>
      <c r="L330" s="2" cm="1">
        <f t="array" ref="L330">INDEX($BW$5:$CH$44,G330+1,F330)</f>
        <v>332.29333333333335</v>
      </c>
    </row>
    <row r="331" spans="5:12" x14ac:dyDescent="0.25">
      <c r="E331" t="str">
        <f t="shared" si="15"/>
        <v>27Y5M</v>
      </c>
      <c r="F331">
        <f t="shared" si="13"/>
        <v>5</v>
      </c>
      <c r="G331">
        <f t="shared" si="14"/>
        <v>27</v>
      </c>
      <c r="H331" s="4" cm="1">
        <f t="array" ref="H331">INDEX($O$5:$Z$44,G331+1,F331)</f>
        <v>254.87708333333333</v>
      </c>
      <c r="I331" s="2" cm="1">
        <f t="array" ref="I331">INDEX($AD$5:$AO$44,G331+1,F331)</f>
        <v>252.30416666666667</v>
      </c>
      <c r="J331" s="2" cm="1">
        <f t="array" ref="J331">INDEX($AS$5:$BD$44,G331+1,F331)</f>
        <v>155.82499999999999</v>
      </c>
      <c r="K331" s="2" cm="1">
        <f t="array" ref="K331">INDEX($BH$5:$BS$44,G331+1,F331)</f>
        <v>152.21166666666667</v>
      </c>
      <c r="L331" s="2" cm="1">
        <f t="array" ref="L331">INDEX($BW$5:$CH$44,G331+1,F331)</f>
        <v>331.07166666666672</v>
      </c>
    </row>
    <row r="332" spans="5:12" x14ac:dyDescent="0.25">
      <c r="E332" t="str">
        <f t="shared" si="15"/>
        <v>27Y6M</v>
      </c>
      <c r="F332">
        <f t="shared" si="13"/>
        <v>6</v>
      </c>
      <c r="G332">
        <f t="shared" si="14"/>
        <v>27</v>
      </c>
      <c r="H332" s="4" cm="1">
        <f t="array" ref="H332">INDEX($O$5:$Z$44,G332+1,F332)</f>
        <v>253.9375</v>
      </c>
      <c r="I332" s="2" cm="1">
        <f t="array" ref="I332">INDEX($AD$5:$AO$44,G332+1,F332)</f>
        <v>251.375</v>
      </c>
      <c r="J332" s="2" cm="1">
        <f t="array" ref="J332">INDEX($AS$5:$BD$44,G332+1,F332)</f>
        <v>155.25</v>
      </c>
      <c r="K332" s="2" cm="1">
        <f t="array" ref="K332">INDEX($BH$5:$BS$44,G332+1,F332)</f>
        <v>151.65</v>
      </c>
      <c r="L332" s="2" cm="1">
        <f t="array" ref="L332">INDEX($BW$5:$CH$44,G332+1,F332)</f>
        <v>329.85</v>
      </c>
    </row>
    <row r="333" spans="5:12" x14ac:dyDescent="0.25">
      <c r="E333" t="str">
        <f t="shared" si="15"/>
        <v>27Y7M</v>
      </c>
      <c r="F333">
        <f t="shared" si="13"/>
        <v>7</v>
      </c>
      <c r="G333">
        <f t="shared" si="14"/>
        <v>27</v>
      </c>
      <c r="H333" s="4" cm="1">
        <f t="array" ref="H333">INDEX($O$5:$Z$44,G333+1,F333)</f>
        <v>252.99791666666667</v>
      </c>
      <c r="I333" s="2" cm="1">
        <f t="array" ref="I333">INDEX($AD$5:$AO$44,G333+1,F333)</f>
        <v>250.44583333333333</v>
      </c>
      <c r="J333" s="2" cm="1">
        <f t="array" ref="J333">INDEX($AS$5:$BD$44,G333+1,F333)</f>
        <v>154.67500000000001</v>
      </c>
      <c r="K333" s="2" cm="1">
        <f t="array" ref="K333">INDEX($BH$5:$BS$44,G333+1,F333)</f>
        <v>151.08833333333337</v>
      </c>
      <c r="L333" s="2" cm="1">
        <f t="array" ref="L333">INDEX($BW$5:$CH$44,G333+1,F333)</f>
        <v>328.62833333333333</v>
      </c>
    </row>
    <row r="334" spans="5:12" x14ac:dyDescent="0.25">
      <c r="E334" t="str">
        <f t="shared" si="15"/>
        <v>27Y8M</v>
      </c>
      <c r="F334">
        <f t="shared" si="13"/>
        <v>8</v>
      </c>
      <c r="G334">
        <f t="shared" si="14"/>
        <v>27</v>
      </c>
      <c r="H334" s="4" cm="1">
        <f t="array" ref="H334">INDEX($O$5:$Z$44,G334+1,F334)</f>
        <v>252.05833333333334</v>
      </c>
      <c r="I334" s="2" cm="1">
        <f t="array" ref="I334">INDEX($AD$5:$AO$44,G334+1,F334)</f>
        <v>249.51666666666668</v>
      </c>
      <c r="J334" s="2" cm="1">
        <f t="array" ref="J334">INDEX($AS$5:$BD$44,G334+1,F334)</f>
        <v>154.10000000000002</v>
      </c>
      <c r="K334" s="2" cm="1">
        <f t="array" ref="K334">INDEX($BH$5:$BS$44,G334+1,F334)</f>
        <v>150.5266666666667</v>
      </c>
      <c r="L334" s="2" cm="1">
        <f t="array" ref="L334">INDEX($BW$5:$CH$44,G334+1,F334)</f>
        <v>327.40666666666664</v>
      </c>
    </row>
    <row r="335" spans="5:12" x14ac:dyDescent="0.25">
      <c r="E335" t="str">
        <f t="shared" si="15"/>
        <v>27Y9M</v>
      </c>
      <c r="F335">
        <f t="shared" si="13"/>
        <v>9</v>
      </c>
      <c r="G335">
        <f t="shared" si="14"/>
        <v>27</v>
      </c>
      <c r="H335" s="4" cm="1">
        <f t="array" ref="H335">INDEX($O$5:$Z$44,G335+1,F335)</f>
        <v>251.11875000000001</v>
      </c>
      <c r="I335" s="2" cm="1">
        <f t="array" ref="I335">INDEX($AD$5:$AO$44,G335+1,F335)</f>
        <v>248.58750000000001</v>
      </c>
      <c r="J335" s="2" cm="1">
        <f t="array" ref="J335">INDEX($AS$5:$BD$44,G335+1,F335)</f>
        <v>153.52500000000001</v>
      </c>
      <c r="K335" s="2" cm="1">
        <f t="array" ref="K335">INDEX($BH$5:$BS$44,G335+1,F335)</f>
        <v>149.96500000000003</v>
      </c>
      <c r="L335" s="2" cm="1">
        <f t="array" ref="L335">INDEX($BW$5:$CH$44,G335+1,F335)</f>
        <v>326.18500000000006</v>
      </c>
    </row>
    <row r="336" spans="5:12" x14ac:dyDescent="0.25">
      <c r="E336" t="str">
        <f t="shared" si="15"/>
        <v>27Y10M</v>
      </c>
      <c r="F336">
        <f t="shared" ref="F336:F399" si="16">F324</f>
        <v>10</v>
      </c>
      <c r="G336">
        <f t="shared" ref="G336:G399" si="17">G324+1</f>
        <v>27</v>
      </c>
      <c r="H336" s="4" cm="1">
        <f t="array" ref="H336">INDEX($O$5:$Z$44,G336+1,F336)</f>
        <v>250.17916666666665</v>
      </c>
      <c r="I336" s="2" cm="1">
        <f t="array" ref="I336">INDEX($AD$5:$AO$44,G336+1,F336)</f>
        <v>247.65833333333333</v>
      </c>
      <c r="J336" s="2" cm="1">
        <f t="array" ref="J336">INDEX($AS$5:$BD$44,G336+1,F336)</f>
        <v>152.94999999999999</v>
      </c>
      <c r="K336" s="2" cm="1">
        <f t="array" ref="K336">INDEX($BH$5:$BS$44,G336+1,F336)</f>
        <v>149.40333333333334</v>
      </c>
      <c r="L336" s="2" cm="1">
        <f t="array" ref="L336">INDEX($BW$5:$CH$44,G336+1,F336)</f>
        <v>324.96333333333331</v>
      </c>
    </row>
    <row r="337" spans="5:12" x14ac:dyDescent="0.25">
      <c r="E337" t="str">
        <f t="shared" si="15"/>
        <v>27Y11M</v>
      </c>
      <c r="F337">
        <f t="shared" si="16"/>
        <v>11</v>
      </c>
      <c r="G337">
        <f t="shared" si="17"/>
        <v>27</v>
      </c>
      <c r="H337" s="4" cm="1">
        <f t="array" ref="H337">INDEX($O$5:$Z$44,G337+1,F337)</f>
        <v>249.23958333333331</v>
      </c>
      <c r="I337" s="2" cm="1">
        <f t="array" ref="I337">INDEX($AD$5:$AO$44,G337+1,F337)</f>
        <v>246.72916666666666</v>
      </c>
      <c r="J337" s="2" cm="1">
        <f t="array" ref="J337">INDEX($AS$5:$BD$44,G337+1,F337)</f>
        <v>152.375</v>
      </c>
      <c r="K337" s="2" cm="1">
        <f t="array" ref="K337">INDEX($BH$5:$BS$44,G337+1,F337)</f>
        <v>148.84166666666667</v>
      </c>
      <c r="L337" s="2" cm="1">
        <f t="array" ref="L337">INDEX($BW$5:$CH$44,G337+1,F337)</f>
        <v>323.74166666666667</v>
      </c>
    </row>
    <row r="338" spans="5:12" x14ac:dyDescent="0.25">
      <c r="E338" t="str">
        <f t="shared" si="15"/>
        <v>27Y12M</v>
      </c>
      <c r="F338">
        <f t="shared" si="16"/>
        <v>12</v>
      </c>
      <c r="G338">
        <f t="shared" si="17"/>
        <v>27</v>
      </c>
      <c r="H338" s="4" cm="1">
        <f t="array" ref="H338">INDEX($O$5:$Z$44,G338+1,F338)</f>
        <v>248.29999999999998</v>
      </c>
      <c r="I338" s="2" cm="1">
        <f t="array" ref="I338">INDEX($AD$5:$AO$44,G338+1,F338)</f>
        <v>245.79999999999998</v>
      </c>
      <c r="J338" s="2" cm="1">
        <f t="array" ref="J338">INDEX($AS$5:$BD$44,G338+1,F338)</f>
        <v>151.80000000000001</v>
      </c>
      <c r="K338" s="2" cm="1">
        <f t="array" ref="K338">INDEX($BH$5:$BS$44,G338+1,F338)</f>
        <v>148.28000000000003</v>
      </c>
      <c r="L338" s="2" cm="1">
        <f t="array" ref="L338">INDEX($BW$5:$CH$44,G338+1,F338)</f>
        <v>322.52</v>
      </c>
    </row>
    <row r="339" spans="5:12" x14ac:dyDescent="0.25">
      <c r="E339" t="str">
        <f t="shared" si="15"/>
        <v>28Y1M</v>
      </c>
      <c r="F339">
        <f t="shared" si="16"/>
        <v>1</v>
      </c>
      <c r="G339">
        <f t="shared" si="17"/>
        <v>28</v>
      </c>
      <c r="H339" s="4" cm="1">
        <f t="array" ref="H339">INDEX($O$5:$Z$44,G339+1,F339)</f>
        <v>247.36041666666665</v>
      </c>
      <c r="I339" s="2" cm="1">
        <f t="array" ref="I339">INDEX($AD$5:$AO$44,G339+1,F339)</f>
        <v>244.87083333333334</v>
      </c>
      <c r="J339" s="2" cm="1">
        <f t="array" ref="J339">INDEX($AS$5:$BD$44,G339+1,F339)</f>
        <v>151.22499999999999</v>
      </c>
      <c r="K339" s="2" cm="1">
        <f t="array" ref="K339">INDEX($BH$5:$BS$44,G339+1,F339)</f>
        <v>147.71833333333336</v>
      </c>
      <c r="L339" s="2" cm="1">
        <f t="array" ref="L339">INDEX($BW$5:$CH$44,G339+1,F339)</f>
        <v>321.29833333333335</v>
      </c>
    </row>
    <row r="340" spans="5:12" x14ac:dyDescent="0.25">
      <c r="E340" t="str">
        <f t="shared" si="15"/>
        <v>28Y2M</v>
      </c>
      <c r="F340">
        <f t="shared" si="16"/>
        <v>2</v>
      </c>
      <c r="G340">
        <f t="shared" si="17"/>
        <v>28</v>
      </c>
      <c r="H340" s="4" cm="1">
        <f t="array" ref="H340">INDEX($O$5:$Z$44,G340+1,F340)</f>
        <v>246.42083333333335</v>
      </c>
      <c r="I340" s="2" cm="1">
        <f t="array" ref="I340">INDEX($AD$5:$AO$44,G340+1,F340)</f>
        <v>243.94166666666666</v>
      </c>
      <c r="J340" s="2" cm="1">
        <f t="array" ref="J340">INDEX($AS$5:$BD$44,G340+1,F340)</f>
        <v>150.65</v>
      </c>
      <c r="K340" s="2" cm="1">
        <f t="array" ref="K340">INDEX($BH$5:$BS$44,G340+1,F340)</f>
        <v>147.15666666666669</v>
      </c>
      <c r="L340" s="2" cm="1">
        <f t="array" ref="L340">INDEX($BW$5:$CH$44,G340+1,F340)</f>
        <v>320.07666666666665</v>
      </c>
    </row>
    <row r="341" spans="5:12" x14ac:dyDescent="0.25">
      <c r="E341" t="str">
        <f t="shared" si="15"/>
        <v>28Y3M</v>
      </c>
      <c r="F341">
        <f t="shared" si="16"/>
        <v>3</v>
      </c>
      <c r="G341">
        <f t="shared" si="17"/>
        <v>28</v>
      </c>
      <c r="H341" s="4" cm="1">
        <f t="array" ref="H341">INDEX($O$5:$Z$44,G341+1,F341)</f>
        <v>245.48125000000002</v>
      </c>
      <c r="I341" s="2" cm="1">
        <f t="array" ref="I341">INDEX($AD$5:$AO$44,G341+1,F341)</f>
        <v>243.01250000000002</v>
      </c>
      <c r="J341" s="2" cm="1">
        <f t="array" ref="J341">INDEX($AS$5:$BD$44,G341+1,F341)</f>
        <v>150.07499999999999</v>
      </c>
      <c r="K341" s="2" cm="1">
        <f t="array" ref="K341">INDEX($BH$5:$BS$44,G341+1,F341)</f>
        <v>146.59500000000003</v>
      </c>
      <c r="L341" s="2" cm="1">
        <f t="array" ref="L341">INDEX($BW$5:$CH$44,G341+1,F341)</f>
        <v>318.85500000000002</v>
      </c>
    </row>
    <row r="342" spans="5:12" x14ac:dyDescent="0.25">
      <c r="E342" t="str">
        <f t="shared" si="15"/>
        <v>28Y4M</v>
      </c>
      <c r="F342">
        <f t="shared" si="16"/>
        <v>4</v>
      </c>
      <c r="G342">
        <f t="shared" si="17"/>
        <v>28</v>
      </c>
      <c r="H342" s="4" cm="1">
        <f t="array" ref="H342">INDEX($O$5:$Z$44,G342+1,F342)</f>
        <v>244.54166666666669</v>
      </c>
      <c r="I342" s="2" cm="1">
        <f t="array" ref="I342">INDEX($AD$5:$AO$44,G342+1,F342)</f>
        <v>242.08333333333334</v>
      </c>
      <c r="J342" s="2" cm="1">
        <f t="array" ref="J342">INDEX($AS$5:$BD$44,G342+1,F342)</f>
        <v>149.5</v>
      </c>
      <c r="K342" s="2" cm="1">
        <f t="array" ref="K342">INDEX($BH$5:$BS$44,G342+1,F342)</f>
        <v>146.03333333333336</v>
      </c>
      <c r="L342" s="2" cm="1">
        <f t="array" ref="L342">INDEX($BW$5:$CH$44,G342+1,F342)</f>
        <v>317.63333333333333</v>
      </c>
    </row>
    <row r="343" spans="5:12" x14ac:dyDescent="0.25">
      <c r="E343" t="str">
        <f t="shared" si="15"/>
        <v>28Y5M</v>
      </c>
      <c r="F343">
        <f t="shared" si="16"/>
        <v>5</v>
      </c>
      <c r="G343">
        <f t="shared" si="17"/>
        <v>28</v>
      </c>
      <c r="H343" s="4" cm="1">
        <f t="array" ref="H343">INDEX($O$5:$Z$44,G343+1,F343)</f>
        <v>243.60208333333335</v>
      </c>
      <c r="I343" s="2" cm="1">
        <f t="array" ref="I343">INDEX($AD$5:$AO$44,G343+1,F343)</f>
        <v>241.15416666666667</v>
      </c>
      <c r="J343" s="2" cm="1">
        <f t="array" ref="J343">INDEX($AS$5:$BD$44,G343+1,F343)</f>
        <v>148.92500000000001</v>
      </c>
      <c r="K343" s="2" cm="1">
        <f t="array" ref="K343">INDEX($BH$5:$BS$44,G343+1,F343)</f>
        <v>145.47166666666669</v>
      </c>
      <c r="L343" s="2" cm="1">
        <f t="array" ref="L343">INDEX($BW$5:$CH$44,G343+1,F343)</f>
        <v>316.41166666666669</v>
      </c>
    </row>
    <row r="344" spans="5:12" x14ac:dyDescent="0.25">
      <c r="E344" t="str">
        <f t="shared" si="15"/>
        <v>28Y6M</v>
      </c>
      <c r="F344">
        <f t="shared" si="16"/>
        <v>6</v>
      </c>
      <c r="G344">
        <f t="shared" si="17"/>
        <v>28</v>
      </c>
      <c r="H344" s="4" cm="1">
        <f t="array" ref="H344">INDEX($O$5:$Z$44,G344+1,F344)</f>
        <v>242.66249999999999</v>
      </c>
      <c r="I344" s="2" cm="1">
        <f t="array" ref="I344">INDEX($AD$5:$AO$44,G344+1,F344)</f>
        <v>240.22499999999999</v>
      </c>
      <c r="J344" s="2" cm="1">
        <f t="array" ref="J344">INDEX($AS$5:$BD$44,G344+1,F344)</f>
        <v>148.35</v>
      </c>
      <c r="K344" s="2" cm="1">
        <f t="array" ref="K344">INDEX($BH$5:$BS$44,G344+1,F344)</f>
        <v>144.91000000000003</v>
      </c>
      <c r="L344" s="2" cm="1">
        <f t="array" ref="L344">INDEX($BW$5:$CH$44,G344+1,F344)</f>
        <v>315.18999999999994</v>
      </c>
    </row>
    <row r="345" spans="5:12" x14ac:dyDescent="0.25">
      <c r="E345" t="str">
        <f t="shared" si="15"/>
        <v>28Y7M</v>
      </c>
      <c r="F345">
        <f t="shared" si="16"/>
        <v>7</v>
      </c>
      <c r="G345">
        <f t="shared" si="17"/>
        <v>28</v>
      </c>
      <c r="H345" s="4" cm="1">
        <f t="array" ref="H345">INDEX($O$5:$Z$44,G345+1,F345)</f>
        <v>241.72291666666666</v>
      </c>
      <c r="I345" s="2" cm="1">
        <f t="array" ref="I345">INDEX($AD$5:$AO$44,G345+1,F345)</f>
        <v>239.29583333333332</v>
      </c>
      <c r="J345" s="2" cm="1">
        <f t="array" ref="J345">INDEX($AS$5:$BD$44,G345+1,F345)</f>
        <v>147.77499999999998</v>
      </c>
      <c r="K345" s="2" cm="1">
        <f t="array" ref="K345">INDEX($BH$5:$BS$44,G345+1,F345)</f>
        <v>144.34833333333336</v>
      </c>
      <c r="L345" s="2" cm="1">
        <f t="array" ref="L345">INDEX($BW$5:$CH$44,G345+1,F345)</f>
        <v>313.96833333333336</v>
      </c>
    </row>
    <row r="346" spans="5:12" x14ac:dyDescent="0.25">
      <c r="E346" t="str">
        <f t="shared" si="15"/>
        <v>28Y8M</v>
      </c>
      <c r="F346">
        <f t="shared" si="16"/>
        <v>8</v>
      </c>
      <c r="G346">
        <f t="shared" si="17"/>
        <v>28</v>
      </c>
      <c r="H346" s="4" cm="1">
        <f t="array" ref="H346">INDEX($O$5:$Z$44,G346+1,F346)</f>
        <v>240.78333333333333</v>
      </c>
      <c r="I346" s="2" cm="1">
        <f t="array" ref="I346">INDEX($AD$5:$AO$44,G346+1,F346)</f>
        <v>238.36666666666667</v>
      </c>
      <c r="J346" s="2" cm="1">
        <f t="array" ref="J346">INDEX($AS$5:$BD$44,G346+1,F346)</f>
        <v>147.19999999999999</v>
      </c>
      <c r="K346" s="2" cm="1">
        <f t="array" ref="K346">INDEX($BH$5:$BS$44,G346+1,F346)</f>
        <v>143.78666666666669</v>
      </c>
      <c r="L346" s="2" cm="1">
        <f t="array" ref="L346">INDEX($BW$5:$CH$44,G346+1,F346)</f>
        <v>312.74666666666667</v>
      </c>
    </row>
    <row r="347" spans="5:12" x14ac:dyDescent="0.25">
      <c r="E347" t="str">
        <f t="shared" si="15"/>
        <v>28Y9M</v>
      </c>
      <c r="F347">
        <f t="shared" si="16"/>
        <v>9</v>
      </c>
      <c r="G347">
        <f t="shared" si="17"/>
        <v>28</v>
      </c>
      <c r="H347" s="4" cm="1">
        <f t="array" ref="H347">INDEX($O$5:$Z$44,G347+1,F347)</f>
        <v>239.84375</v>
      </c>
      <c r="I347" s="2" cm="1">
        <f t="array" ref="I347">INDEX($AD$5:$AO$44,G347+1,F347)</f>
        <v>237.4375</v>
      </c>
      <c r="J347" s="2" cm="1">
        <f t="array" ref="J347">INDEX($AS$5:$BD$44,G347+1,F347)</f>
        <v>146.625</v>
      </c>
      <c r="K347" s="2" cm="1">
        <f t="array" ref="K347">INDEX($BH$5:$BS$44,G347+1,F347)</f>
        <v>143.22500000000002</v>
      </c>
      <c r="L347" s="2" cm="1">
        <f t="array" ref="L347">INDEX($BW$5:$CH$44,G347+1,F347)</f>
        <v>311.52499999999998</v>
      </c>
    </row>
    <row r="348" spans="5:12" x14ac:dyDescent="0.25">
      <c r="E348" t="str">
        <f t="shared" si="15"/>
        <v>28Y10M</v>
      </c>
      <c r="F348">
        <f t="shared" si="16"/>
        <v>10</v>
      </c>
      <c r="G348">
        <f t="shared" si="17"/>
        <v>28</v>
      </c>
      <c r="H348" s="4" cm="1">
        <f t="array" ref="H348">INDEX($O$5:$Z$44,G348+1,F348)</f>
        <v>238.90416666666667</v>
      </c>
      <c r="I348" s="2" cm="1">
        <f t="array" ref="I348">INDEX($AD$5:$AO$44,G348+1,F348)</f>
        <v>236.50833333333333</v>
      </c>
      <c r="J348" s="2" cm="1">
        <f t="array" ref="J348">INDEX($AS$5:$BD$44,G348+1,F348)</f>
        <v>146.05000000000001</v>
      </c>
      <c r="K348" s="2" cm="1">
        <f t="array" ref="K348">INDEX($BH$5:$BS$44,G348+1,F348)</f>
        <v>142.66333333333336</v>
      </c>
      <c r="L348" s="2" cm="1">
        <f t="array" ref="L348">INDEX($BW$5:$CH$44,G348+1,F348)</f>
        <v>310.30333333333334</v>
      </c>
    </row>
    <row r="349" spans="5:12" x14ac:dyDescent="0.25">
      <c r="E349" t="str">
        <f t="shared" si="15"/>
        <v>28Y11M</v>
      </c>
      <c r="F349">
        <f t="shared" si="16"/>
        <v>11</v>
      </c>
      <c r="G349">
        <f t="shared" si="17"/>
        <v>28</v>
      </c>
      <c r="H349" s="4" cm="1">
        <f t="array" ref="H349">INDEX($O$5:$Z$44,G349+1,F349)</f>
        <v>237.96458333333334</v>
      </c>
      <c r="I349" s="2" cm="1">
        <f t="array" ref="I349">INDEX($AD$5:$AO$44,G349+1,F349)</f>
        <v>235.57916666666668</v>
      </c>
      <c r="J349" s="2" cm="1">
        <f t="array" ref="J349">INDEX($AS$5:$BD$44,G349+1,F349)</f>
        <v>145.47500000000002</v>
      </c>
      <c r="K349" s="2" cm="1">
        <f t="array" ref="K349">INDEX($BH$5:$BS$44,G349+1,F349)</f>
        <v>142.10166666666669</v>
      </c>
      <c r="L349" s="2" cm="1">
        <f t="array" ref="L349">INDEX($BW$5:$CH$44,G349+1,F349)</f>
        <v>309.08166666666665</v>
      </c>
    </row>
    <row r="350" spans="5:12" x14ac:dyDescent="0.25">
      <c r="E350" t="str">
        <f t="shared" si="15"/>
        <v>28Y12M</v>
      </c>
      <c r="F350">
        <f t="shared" si="16"/>
        <v>12</v>
      </c>
      <c r="G350">
        <f t="shared" si="17"/>
        <v>28</v>
      </c>
      <c r="H350" s="4" cm="1">
        <f t="array" ref="H350">INDEX($O$5:$Z$44,G350+1,F350)</f>
        <v>237.02500000000001</v>
      </c>
      <c r="I350" s="2" cm="1">
        <f t="array" ref="I350">INDEX($AD$5:$AO$44,G350+1,F350)</f>
        <v>234.65</v>
      </c>
      <c r="J350" s="2" cm="1">
        <f t="array" ref="J350">INDEX($AS$5:$BD$44,G350+1,F350)</f>
        <v>144.9</v>
      </c>
      <c r="K350" s="2" cm="1">
        <f t="array" ref="K350">INDEX($BH$5:$BS$44,G350+1,F350)</f>
        <v>141.54000000000002</v>
      </c>
      <c r="L350" s="2" cm="1">
        <f t="array" ref="L350">INDEX($BW$5:$CH$44,G350+1,F350)</f>
        <v>307.86</v>
      </c>
    </row>
    <row r="351" spans="5:12" x14ac:dyDescent="0.25">
      <c r="E351" t="str">
        <f t="shared" si="15"/>
        <v>29Y1M</v>
      </c>
      <c r="F351">
        <f t="shared" si="16"/>
        <v>1</v>
      </c>
      <c r="G351">
        <f t="shared" si="17"/>
        <v>29</v>
      </c>
      <c r="H351" s="4" cm="1">
        <f t="array" ref="H351">INDEX($O$5:$Z$44,G351+1,F351)</f>
        <v>236.08541666666667</v>
      </c>
      <c r="I351" s="2" cm="1">
        <f t="array" ref="I351">INDEX($AD$5:$AO$44,G351+1,F351)</f>
        <v>233.7208333333333</v>
      </c>
      <c r="J351" s="2" cm="1">
        <f t="array" ref="J351">INDEX($AS$5:$BD$44,G351+1,F351)</f>
        <v>144.32499999999999</v>
      </c>
      <c r="K351" s="2" cm="1">
        <f t="array" ref="K351">INDEX($BH$5:$BS$44,G351+1,F351)</f>
        <v>140.97833333333335</v>
      </c>
      <c r="L351" s="2" cm="1">
        <f t="array" ref="L351">INDEX($BW$5:$CH$44,G351+1,F351)</f>
        <v>306.63833333333332</v>
      </c>
    </row>
    <row r="352" spans="5:12" x14ac:dyDescent="0.25">
      <c r="E352" t="str">
        <f t="shared" si="15"/>
        <v>29Y2M</v>
      </c>
      <c r="F352">
        <f t="shared" si="16"/>
        <v>2</v>
      </c>
      <c r="G352">
        <f t="shared" si="17"/>
        <v>29</v>
      </c>
      <c r="H352" s="4" cm="1">
        <f t="array" ref="H352">INDEX($O$5:$Z$44,G352+1,F352)</f>
        <v>235.14583333333331</v>
      </c>
      <c r="I352" s="2" cm="1">
        <f t="array" ref="I352">INDEX($AD$5:$AO$44,G352+1,F352)</f>
        <v>232.79166666666666</v>
      </c>
      <c r="J352" s="2" cm="1">
        <f t="array" ref="J352">INDEX($AS$5:$BD$44,G352+1,F352)</f>
        <v>143.75</v>
      </c>
      <c r="K352" s="2" cm="1">
        <f t="array" ref="K352">INDEX($BH$5:$BS$44,G352+1,F352)</f>
        <v>140.41666666666669</v>
      </c>
      <c r="L352" s="2" cm="1">
        <f t="array" ref="L352">INDEX($BW$5:$CH$44,G352+1,F352)</f>
        <v>305.41666666666663</v>
      </c>
    </row>
    <row r="353" spans="5:12" x14ac:dyDescent="0.25">
      <c r="E353" t="str">
        <f t="shared" si="15"/>
        <v>29Y3M</v>
      </c>
      <c r="F353">
        <f t="shared" si="16"/>
        <v>3</v>
      </c>
      <c r="G353">
        <f t="shared" si="17"/>
        <v>29</v>
      </c>
      <c r="H353" s="4" cm="1">
        <f t="array" ref="H353">INDEX($O$5:$Z$44,G353+1,F353)</f>
        <v>234.20625000000001</v>
      </c>
      <c r="I353" s="2" cm="1">
        <f t="array" ref="I353">INDEX($AD$5:$AO$44,G353+1,F353)</f>
        <v>231.86250000000001</v>
      </c>
      <c r="J353" s="2" cm="1">
        <f t="array" ref="J353">INDEX($AS$5:$BD$44,G353+1,F353)</f>
        <v>143.17500000000001</v>
      </c>
      <c r="K353" s="2" cm="1">
        <f t="array" ref="K353">INDEX($BH$5:$BS$44,G353+1,F353)</f>
        <v>139.85500000000002</v>
      </c>
      <c r="L353" s="2" cm="1">
        <f t="array" ref="L353">INDEX($BW$5:$CH$44,G353+1,F353)</f>
        <v>304.19499999999999</v>
      </c>
    </row>
    <row r="354" spans="5:12" x14ac:dyDescent="0.25">
      <c r="E354" t="str">
        <f t="shared" si="15"/>
        <v>29Y4M</v>
      </c>
      <c r="F354">
        <f t="shared" si="16"/>
        <v>4</v>
      </c>
      <c r="G354">
        <f t="shared" si="17"/>
        <v>29</v>
      </c>
      <c r="H354" s="4" cm="1">
        <f t="array" ref="H354">INDEX($O$5:$Z$44,G354+1,F354)</f>
        <v>233.26666666666665</v>
      </c>
      <c r="I354" s="2" cm="1">
        <f t="array" ref="I354">INDEX($AD$5:$AO$44,G354+1,F354)</f>
        <v>230.93333333333334</v>
      </c>
      <c r="J354" s="2" cm="1">
        <f t="array" ref="J354">INDEX($AS$5:$BD$44,G354+1,F354)</f>
        <v>142.6</v>
      </c>
      <c r="K354" s="2" cm="1">
        <f t="array" ref="K354">INDEX($BH$5:$BS$44,G354+1,F354)</f>
        <v>139.29333333333335</v>
      </c>
      <c r="L354" s="2" cm="1">
        <f t="array" ref="L354">INDEX($BW$5:$CH$44,G354+1,F354)</f>
        <v>302.97333333333336</v>
      </c>
    </row>
    <row r="355" spans="5:12" x14ac:dyDescent="0.25">
      <c r="E355" t="str">
        <f t="shared" si="15"/>
        <v>29Y5M</v>
      </c>
      <c r="F355">
        <f t="shared" si="16"/>
        <v>5</v>
      </c>
      <c r="G355">
        <f t="shared" si="17"/>
        <v>29</v>
      </c>
      <c r="H355" s="4" cm="1">
        <f t="array" ref="H355">INDEX($O$5:$Z$44,G355+1,F355)</f>
        <v>232.32708333333335</v>
      </c>
      <c r="I355" s="2" cm="1">
        <f t="array" ref="I355">INDEX($AD$5:$AO$44,G355+1,F355)</f>
        <v>230.00416666666666</v>
      </c>
      <c r="J355" s="2" cm="1">
        <f t="array" ref="J355">INDEX($AS$5:$BD$44,G355+1,F355)</f>
        <v>142.02500000000001</v>
      </c>
      <c r="K355" s="2" cm="1">
        <f t="array" ref="K355">INDEX($BH$5:$BS$44,G355+1,F355)</f>
        <v>138.73166666666668</v>
      </c>
      <c r="L355" s="2" cm="1">
        <f t="array" ref="L355">INDEX($BW$5:$CH$44,G355+1,F355)</f>
        <v>301.75166666666667</v>
      </c>
    </row>
    <row r="356" spans="5:12" x14ac:dyDescent="0.25">
      <c r="E356" t="str">
        <f t="shared" si="15"/>
        <v>29Y6M</v>
      </c>
      <c r="F356">
        <f t="shared" si="16"/>
        <v>6</v>
      </c>
      <c r="G356">
        <f t="shared" si="17"/>
        <v>29</v>
      </c>
      <c r="H356" s="4" cm="1">
        <f t="array" ref="H356">INDEX($O$5:$Z$44,G356+1,F356)</f>
        <v>231.38749999999999</v>
      </c>
      <c r="I356" s="2" cm="1">
        <f t="array" ref="I356">INDEX($AD$5:$AO$44,G356+1,F356)</f>
        <v>229.07499999999999</v>
      </c>
      <c r="J356" s="2" cm="1">
        <f t="array" ref="J356">INDEX($AS$5:$BD$44,G356+1,F356)</f>
        <v>141.44999999999999</v>
      </c>
      <c r="K356" s="2" cm="1">
        <f t="array" ref="K356">INDEX($BH$5:$BS$44,G356+1,F356)</f>
        <v>138.17000000000002</v>
      </c>
      <c r="L356" s="2" cm="1">
        <f t="array" ref="L356">INDEX($BW$5:$CH$44,G356+1,F356)</f>
        <v>300.53000000000003</v>
      </c>
    </row>
    <row r="357" spans="5:12" x14ac:dyDescent="0.25">
      <c r="E357" t="str">
        <f t="shared" si="15"/>
        <v>29Y7M</v>
      </c>
      <c r="F357">
        <f t="shared" si="16"/>
        <v>7</v>
      </c>
      <c r="G357">
        <f t="shared" si="17"/>
        <v>29</v>
      </c>
      <c r="H357" s="4" cm="1">
        <f t="array" ref="H357">INDEX($O$5:$Z$44,G357+1,F357)</f>
        <v>230.44791666666669</v>
      </c>
      <c r="I357" s="2" cm="1">
        <f t="array" ref="I357">INDEX($AD$5:$AO$44,G357+1,F357)</f>
        <v>228.14583333333334</v>
      </c>
      <c r="J357" s="2" cm="1">
        <f t="array" ref="J357">INDEX($AS$5:$BD$44,G357+1,F357)</f>
        <v>140.875</v>
      </c>
      <c r="K357" s="2" cm="1">
        <f t="array" ref="K357">INDEX($BH$5:$BS$44,G357+1,F357)</f>
        <v>137.60833333333335</v>
      </c>
      <c r="L357" s="2" cm="1">
        <f t="array" ref="L357">INDEX($BW$5:$CH$44,G357+1,F357)</f>
        <v>299.30833333333339</v>
      </c>
    </row>
    <row r="358" spans="5:12" x14ac:dyDescent="0.25">
      <c r="E358" t="str">
        <f t="shared" si="15"/>
        <v>29Y8M</v>
      </c>
      <c r="F358">
        <f t="shared" si="16"/>
        <v>8</v>
      </c>
      <c r="G358">
        <f t="shared" si="17"/>
        <v>29</v>
      </c>
      <c r="H358" s="4" cm="1">
        <f t="array" ref="H358">INDEX($O$5:$Z$44,G358+1,F358)</f>
        <v>229.50833333333333</v>
      </c>
      <c r="I358" s="2" cm="1">
        <f t="array" ref="I358">INDEX($AD$5:$AO$44,G358+1,F358)</f>
        <v>227.2166666666667</v>
      </c>
      <c r="J358" s="2" cm="1">
        <f t="array" ref="J358">INDEX($AS$5:$BD$44,G358+1,F358)</f>
        <v>140.30000000000001</v>
      </c>
      <c r="K358" s="2" cm="1">
        <f t="array" ref="K358">INDEX($BH$5:$BS$44,G358+1,F358)</f>
        <v>137.04666666666668</v>
      </c>
      <c r="L358" s="2" cm="1">
        <f t="array" ref="L358">INDEX($BW$5:$CH$44,G358+1,F358)</f>
        <v>298.0866666666667</v>
      </c>
    </row>
    <row r="359" spans="5:12" x14ac:dyDescent="0.25">
      <c r="E359" t="str">
        <f t="shared" si="15"/>
        <v>29Y9M</v>
      </c>
      <c r="F359">
        <f t="shared" si="16"/>
        <v>9</v>
      </c>
      <c r="G359">
        <f t="shared" si="17"/>
        <v>29</v>
      </c>
      <c r="H359" s="4" cm="1">
        <f t="array" ref="H359">INDEX($O$5:$Z$44,G359+1,F359)</f>
        <v>228.56874999999999</v>
      </c>
      <c r="I359" s="2" cm="1">
        <f t="array" ref="I359">INDEX($AD$5:$AO$44,G359+1,F359)</f>
        <v>226.28749999999999</v>
      </c>
      <c r="J359" s="2" cm="1">
        <f t="array" ref="J359">INDEX($AS$5:$BD$44,G359+1,F359)</f>
        <v>139.72499999999999</v>
      </c>
      <c r="K359" s="2" cm="1">
        <f t="array" ref="K359">INDEX($BH$5:$BS$44,G359+1,F359)</f>
        <v>136.48500000000001</v>
      </c>
      <c r="L359" s="2" cm="1">
        <f t="array" ref="L359">INDEX($BW$5:$CH$44,G359+1,F359)</f>
        <v>296.86500000000001</v>
      </c>
    </row>
    <row r="360" spans="5:12" x14ac:dyDescent="0.25">
      <c r="E360" t="str">
        <f t="shared" si="15"/>
        <v>29Y10M</v>
      </c>
      <c r="F360">
        <f t="shared" si="16"/>
        <v>10</v>
      </c>
      <c r="G360">
        <f t="shared" si="17"/>
        <v>29</v>
      </c>
      <c r="H360" s="4" cm="1">
        <f t="array" ref="H360">INDEX($O$5:$Z$44,G360+1,F360)</f>
        <v>227.62916666666666</v>
      </c>
      <c r="I360" s="2" cm="1">
        <f t="array" ref="I360">INDEX($AD$5:$AO$44,G360+1,F360)</f>
        <v>225.35833333333332</v>
      </c>
      <c r="J360" s="2" cm="1">
        <f t="array" ref="J360">INDEX($AS$5:$BD$44,G360+1,F360)</f>
        <v>139.14999999999998</v>
      </c>
      <c r="K360" s="2" cm="1">
        <f t="array" ref="K360">INDEX($BH$5:$BS$44,G360+1,F360)</f>
        <v>135.92333333333335</v>
      </c>
      <c r="L360" s="2" cm="1">
        <f t="array" ref="L360">INDEX($BW$5:$CH$44,G360+1,F360)</f>
        <v>295.64333333333332</v>
      </c>
    </row>
    <row r="361" spans="5:12" x14ac:dyDescent="0.25">
      <c r="E361" t="str">
        <f t="shared" si="15"/>
        <v>29Y11M</v>
      </c>
      <c r="F361">
        <f t="shared" si="16"/>
        <v>11</v>
      </c>
      <c r="G361">
        <f t="shared" si="17"/>
        <v>29</v>
      </c>
      <c r="H361" s="4" cm="1">
        <f t="array" ref="H361">INDEX($O$5:$Z$44,G361+1,F361)</f>
        <v>226.68958333333333</v>
      </c>
      <c r="I361" s="2" cm="1">
        <f t="array" ref="I361">INDEX($AD$5:$AO$44,G361+1,F361)</f>
        <v>224.42916666666667</v>
      </c>
      <c r="J361" s="2" cm="1">
        <f t="array" ref="J361">INDEX($AS$5:$BD$44,G361+1,F361)</f>
        <v>138.57499999999999</v>
      </c>
      <c r="K361" s="2" cm="1">
        <f t="array" ref="K361">INDEX($BH$5:$BS$44,G361+1,F361)</f>
        <v>135.36166666666668</v>
      </c>
      <c r="L361" s="2" cm="1">
        <f t="array" ref="L361">INDEX($BW$5:$CH$44,G361+1,F361)</f>
        <v>294.42166666666662</v>
      </c>
    </row>
    <row r="362" spans="5:12" x14ac:dyDescent="0.25">
      <c r="E362" t="str">
        <f t="shared" si="15"/>
        <v>29Y12M</v>
      </c>
      <c r="F362">
        <f t="shared" si="16"/>
        <v>12</v>
      </c>
      <c r="G362">
        <f t="shared" si="17"/>
        <v>29</v>
      </c>
      <c r="H362" s="4" cm="1">
        <f t="array" ref="H362">INDEX($O$5:$Z$44,G362+1,F362)</f>
        <v>225.75</v>
      </c>
      <c r="I362" s="2" cm="1">
        <f t="array" ref="I362">INDEX($AD$5:$AO$44,G362+1,F362)</f>
        <v>223.5</v>
      </c>
      <c r="J362" s="2" cm="1">
        <f t="array" ref="J362">INDEX($AS$5:$BD$44,G362+1,F362)</f>
        <v>138</v>
      </c>
      <c r="K362" s="2" cm="1">
        <f t="array" ref="K362">INDEX($BH$5:$BS$44,G362+1,F362)</f>
        <v>134.80000000000001</v>
      </c>
      <c r="L362" s="2" cm="1">
        <f t="array" ref="L362">INDEX($BW$5:$CH$44,G362+1,F362)</f>
        <v>293.2</v>
      </c>
    </row>
    <row r="363" spans="5:12" x14ac:dyDescent="0.25">
      <c r="E363" t="str">
        <f t="shared" si="15"/>
        <v>30Y1M</v>
      </c>
      <c r="F363">
        <f t="shared" si="16"/>
        <v>1</v>
      </c>
      <c r="G363">
        <f t="shared" si="17"/>
        <v>30</v>
      </c>
      <c r="H363" s="4" cm="1">
        <f t="array" ref="H363">INDEX($O$5:$Z$44,G363+1,F363)</f>
        <v>224.81041666666667</v>
      </c>
      <c r="I363" s="2" cm="1">
        <f t="array" ref="I363">INDEX($AD$5:$AO$44,G363+1,F363)</f>
        <v>222.57083333333333</v>
      </c>
      <c r="J363" s="2" cm="1">
        <f t="array" ref="J363">INDEX($AS$5:$BD$44,G363+1,F363)</f>
        <v>137.42500000000001</v>
      </c>
      <c r="K363" s="2" cm="1">
        <f t="array" ref="K363">INDEX($BH$5:$BS$44,G363+1,F363)</f>
        <v>134.23833333333334</v>
      </c>
      <c r="L363" s="2" cm="1">
        <f t="array" ref="L363">INDEX($BW$5:$CH$44,G363+1,F363)</f>
        <v>291.97833333333335</v>
      </c>
    </row>
    <row r="364" spans="5:12" x14ac:dyDescent="0.25">
      <c r="E364" t="str">
        <f t="shared" si="15"/>
        <v>30Y2M</v>
      </c>
      <c r="F364">
        <f t="shared" si="16"/>
        <v>2</v>
      </c>
      <c r="G364">
        <f t="shared" si="17"/>
        <v>30</v>
      </c>
      <c r="H364" s="4" cm="1">
        <f t="array" ref="H364">INDEX($O$5:$Z$44,G364+1,F364)</f>
        <v>223.87083333333334</v>
      </c>
      <c r="I364" s="2" cm="1">
        <f t="array" ref="I364">INDEX($AD$5:$AO$44,G364+1,F364)</f>
        <v>221.64166666666665</v>
      </c>
      <c r="J364" s="2" cm="1">
        <f t="array" ref="J364">INDEX($AS$5:$BD$44,G364+1,F364)</f>
        <v>136.85</v>
      </c>
      <c r="K364" s="2" cm="1">
        <f t="array" ref="K364">INDEX($BH$5:$BS$44,G364+1,F364)</f>
        <v>133.67666666666668</v>
      </c>
      <c r="L364" s="2" cm="1">
        <f t="array" ref="L364">INDEX($BW$5:$CH$44,G364+1,F364)</f>
        <v>290.75666666666666</v>
      </c>
    </row>
    <row r="365" spans="5:12" x14ac:dyDescent="0.25">
      <c r="E365" t="str">
        <f t="shared" si="15"/>
        <v>30Y3M</v>
      </c>
      <c r="F365">
        <f t="shared" si="16"/>
        <v>3</v>
      </c>
      <c r="G365">
        <f t="shared" si="17"/>
        <v>30</v>
      </c>
      <c r="H365" s="4" cm="1">
        <f t="array" ref="H365">INDEX($O$5:$Z$44,G365+1,F365)</f>
        <v>222.93124999999998</v>
      </c>
      <c r="I365" s="2" cm="1">
        <f t="array" ref="I365">INDEX($AD$5:$AO$44,G365+1,F365)</f>
        <v>220.71249999999998</v>
      </c>
      <c r="J365" s="2" cm="1">
        <f t="array" ref="J365">INDEX($AS$5:$BD$44,G365+1,F365)</f>
        <v>136.27499999999998</v>
      </c>
      <c r="K365" s="2" cm="1">
        <f t="array" ref="K365">INDEX($BH$5:$BS$44,G365+1,F365)</f>
        <v>133.11500000000001</v>
      </c>
      <c r="L365" s="2" cm="1">
        <f t="array" ref="L365">INDEX($BW$5:$CH$44,G365+1,F365)</f>
        <v>289.53499999999997</v>
      </c>
    </row>
    <row r="366" spans="5:12" x14ac:dyDescent="0.25">
      <c r="E366" t="str">
        <f t="shared" si="15"/>
        <v>30Y4M</v>
      </c>
      <c r="F366">
        <f t="shared" si="16"/>
        <v>4</v>
      </c>
      <c r="G366">
        <f t="shared" si="17"/>
        <v>30</v>
      </c>
      <c r="H366" s="4" cm="1">
        <f t="array" ref="H366">INDEX($O$5:$Z$44,G366+1,F366)</f>
        <v>221.99166666666667</v>
      </c>
      <c r="I366" s="2" cm="1">
        <f t="array" ref="I366">INDEX($AD$5:$AO$44,G366+1,F366)</f>
        <v>219.78333333333333</v>
      </c>
      <c r="J366" s="2" cm="1">
        <f t="array" ref="J366">INDEX($AS$5:$BD$44,G366+1,F366)</f>
        <v>135.69999999999999</v>
      </c>
      <c r="K366" s="2" cm="1">
        <f t="array" ref="K366">INDEX($BH$5:$BS$44,G366+1,F366)</f>
        <v>132.55333333333334</v>
      </c>
      <c r="L366" s="2" cm="1">
        <f t="array" ref="L366">INDEX($BW$5:$CH$44,G366+1,F366)</f>
        <v>288.31333333333333</v>
      </c>
    </row>
    <row r="367" spans="5:12" x14ac:dyDescent="0.25">
      <c r="E367" t="str">
        <f t="shared" si="15"/>
        <v>30Y5M</v>
      </c>
      <c r="F367">
        <f t="shared" si="16"/>
        <v>5</v>
      </c>
      <c r="G367">
        <f t="shared" si="17"/>
        <v>30</v>
      </c>
      <c r="H367" s="4" cm="1">
        <f t="array" ref="H367">INDEX($O$5:$Z$44,G367+1,F367)</f>
        <v>221.05208333333334</v>
      </c>
      <c r="I367" s="2" cm="1">
        <f t="array" ref="I367">INDEX($AD$5:$AO$44,G367+1,F367)</f>
        <v>218.85416666666669</v>
      </c>
      <c r="J367" s="2" cm="1">
        <f t="array" ref="J367">INDEX($AS$5:$BD$44,G367+1,F367)</f>
        <v>135.125</v>
      </c>
      <c r="K367" s="2" cm="1">
        <f t="array" ref="K367">INDEX($BH$5:$BS$44,G367+1,F367)</f>
        <v>131.99166666666667</v>
      </c>
      <c r="L367" s="2" cm="1">
        <f t="array" ref="L367">INDEX($BW$5:$CH$44,G367+1,F367)</f>
        <v>287.0916666666667</v>
      </c>
    </row>
    <row r="368" spans="5:12" x14ac:dyDescent="0.25">
      <c r="E368" t="str">
        <f t="shared" si="15"/>
        <v>30Y6M</v>
      </c>
      <c r="F368">
        <f t="shared" si="16"/>
        <v>6</v>
      </c>
      <c r="G368">
        <f t="shared" si="17"/>
        <v>30</v>
      </c>
      <c r="H368" s="4" cm="1">
        <f t="array" ref="H368">INDEX($O$5:$Z$44,G368+1,F368)</f>
        <v>220.11250000000001</v>
      </c>
      <c r="I368" s="2" cm="1">
        <f t="array" ref="I368">INDEX($AD$5:$AO$44,G368+1,F368)</f>
        <v>217.92500000000001</v>
      </c>
      <c r="J368" s="2" cm="1">
        <f t="array" ref="J368">INDEX($AS$5:$BD$44,G368+1,F368)</f>
        <v>134.55000000000001</v>
      </c>
      <c r="K368" s="2" cm="1">
        <f t="array" ref="K368">INDEX($BH$5:$BS$44,G368+1,F368)</f>
        <v>131.43</v>
      </c>
      <c r="L368" s="2" cm="1">
        <f t="array" ref="L368">INDEX($BW$5:$CH$44,G368+1,F368)</f>
        <v>285.87</v>
      </c>
    </row>
    <row r="369" spans="5:12" x14ac:dyDescent="0.25">
      <c r="E369" t="str">
        <f t="shared" si="15"/>
        <v>30Y7M</v>
      </c>
      <c r="F369">
        <f t="shared" si="16"/>
        <v>7</v>
      </c>
      <c r="G369">
        <f t="shared" si="17"/>
        <v>30</v>
      </c>
      <c r="H369" s="4" cm="1">
        <f t="array" ref="H369">INDEX($O$5:$Z$44,G369+1,F369)</f>
        <v>219.17291666666665</v>
      </c>
      <c r="I369" s="2" cm="1">
        <f t="array" ref="I369">INDEX($AD$5:$AO$44,G369+1,F369)</f>
        <v>216.99583333333334</v>
      </c>
      <c r="J369" s="2" cm="1">
        <f t="array" ref="J369">INDEX($AS$5:$BD$44,G369+1,F369)</f>
        <v>133.97499999999999</v>
      </c>
      <c r="K369" s="2" cm="1">
        <f t="array" ref="K369">INDEX($BH$5:$BS$44,G369+1,F369)</f>
        <v>130.86833333333334</v>
      </c>
      <c r="L369" s="2" cm="1">
        <f t="array" ref="L369">INDEX($BW$5:$CH$44,G369+1,F369)</f>
        <v>284.64833333333337</v>
      </c>
    </row>
    <row r="370" spans="5:12" x14ac:dyDescent="0.25">
      <c r="E370" t="str">
        <f t="shared" si="15"/>
        <v>30Y8M</v>
      </c>
      <c r="F370">
        <f t="shared" si="16"/>
        <v>8</v>
      </c>
      <c r="G370">
        <f t="shared" si="17"/>
        <v>30</v>
      </c>
      <c r="H370" s="4" cm="1">
        <f t="array" ref="H370">INDEX($O$5:$Z$44,G370+1,F370)</f>
        <v>218.23333333333335</v>
      </c>
      <c r="I370" s="2" cm="1">
        <f t="array" ref="I370">INDEX($AD$5:$AO$44,G370+1,F370)</f>
        <v>216.06666666666666</v>
      </c>
      <c r="J370" s="2" cm="1">
        <f t="array" ref="J370">INDEX($AS$5:$BD$44,G370+1,F370)</f>
        <v>133.4</v>
      </c>
      <c r="K370" s="2" cm="1">
        <f t="array" ref="K370">INDEX($BH$5:$BS$44,G370+1,F370)</f>
        <v>130.30666666666667</v>
      </c>
      <c r="L370" s="2" cm="1">
        <f t="array" ref="L370">INDEX($BW$5:$CH$44,G370+1,F370)</f>
        <v>283.42666666666662</v>
      </c>
    </row>
    <row r="371" spans="5:12" x14ac:dyDescent="0.25">
      <c r="E371" t="str">
        <f t="shared" si="15"/>
        <v>30Y9M</v>
      </c>
      <c r="F371">
        <f t="shared" si="16"/>
        <v>9</v>
      </c>
      <c r="G371">
        <f t="shared" si="17"/>
        <v>30</v>
      </c>
      <c r="H371" s="4" cm="1">
        <f t="array" ref="H371">INDEX($O$5:$Z$44,G371+1,F371)</f>
        <v>217.29374999999999</v>
      </c>
      <c r="I371" s="2" cm="1">
        <f t="array" ref="I371">INDEX($AD$5:$AO$44,G371+1,F371)</f>
        <v>215.13749999999999</v>
      </c>
      <c r="J371" s="2" cm="1">
        <f t="array" ref="J371">INDEX($AS$5:$BD$44,G371+1,F371)</f>
        <v>132.82499999999999</v>
      </c>
      <c r="K371" s="2" cm="1">
        <f t="array" ref="K371">INDEX($BH$5:$BS$44,G371+1,F371)</f>
        <v>129.745</v>
      </c>
      <c r="L371" s="2" cm="1">
        <f t="array" ref="L371">INDEX($BW$5:$CH$44,G371+1,F371)</f>
        <v>282.20500000000004</v>
      </c>
    </row>
    <row r="372" spans="5:12" x14ac:dyDescent="0.25">
      <c r="E372" t="str">
        <f t="shared" si="15"/>
        <v>30Y10M</v>
      </c>
      <c r="F372">
        <f t="shared" si="16"/>
        <v>10</v>
      </c>
      <c r="G372">
        <f t="shared" si="17"/>
        <v>30</v>
      </c>
      <c r="H372" s="4" cm="1">
        <f t="array" ref="H372">INDEX($O$5:$Z$44,G372+1,F372)</f>
        <v>216.35416666666666</v>
      </c>
      <c r="I372" s="2" cm="1">
        <f t="array" ref="I372">INDEX($AD$5:$AO$44,G372+1,F372)</f>
        <v>214.20833333333331</v>
      </c>
      <c r="J372" s="2" cm="1">
        <f t="array" ref="J372">INDEX($AS$5:$BD$44,G372+1,F372)</f>
        <v>132.25</v>
      </c>
      <c r="K372" s="2" cm="1">
        <f t="array" ref="K372">INDEX($BH$5:$BS$44,G372+1,F372)</f>
        <v>129.18333333333334</v>
      </c>
      <c r="L372" s="2" cm="1">
        <f t="array" ref="L372">INDEX($BW$5:$CH$44,G372+1,F372)</f>
        <v>280.98333333333335</v>
      </c>
    </row>
    <row r="373" spans="5:12" x14ac:dyDescent="0.25">
      <c r="E373" t="str">
        <f t="shared" si="15"/>
        <v>30Y11M</v>
      </c>
      <c r="F373">
        <f t="shared" si="16"/>
        <v>11</v>
      </c>
      <c r="G373">
        <f t="shared" si="17"/>
        <v>30</v>
      </c>
      <c r="H373" s="4" cm="1">
        <f t="array" ref="H373">INDEX($O$5:$Z$44,G373+1,F373)</f>
        <v>215.41458333333333</v>
      </c>
      <c r="I373" s="2" cm="1">
        <f t="array" ref="I373">INDEX($AD$5:$AO$44,G373+1,F373)</f>
        <v>213.27916666666667</v>
      </c>
      <c r="J373" s="2" cm="1">
        <f t="array" ref="J373">INDEX($AS$5:$BD$44,G373+1,F373)</f>
        <v>131.67500000000001</v>
      </c>
      <c r="K373" s="2" cm="1">
        <f t="array" ref="K373">INDEX($BH$5:$BS$44,G373+1,F373)</f>
        <v>128.62166666666667</v>
      </c>
      <c r="L373" s="2" cm="1">
        <f t="array" ref="L373">INDEX($BW$5:$CH$44,G373+1,F373)</f>
        <v>279.76166666666666</v>
      </c>
    </row>
    <row r="374" spans="5:12" x14ac:dyDescent="0.25">
      <c r="E374" t="str">
        <f t="shared" si="15"/>
        <v>30Y12M</v>
      </c>
      <c r="F374">
        <f t="shared" si="16"/>
        <v>12</v>
      </c>
      <c r="G374">
        <f t="shared" si="17"/>
        <v>30</v>
      </c>
      <c r="H374" s="4" cm="1">
        <f t="array" ref="H374">INDEX($O$5:$Z$44,G374+1,F374)</f>
        <v>214.47500000000002</v>
      </c>
      <c r="I374" s="2" cm="1">
        <f t="array" ref="I374">INDEX($AD$5:$AO$44,G374+1,F374)</f>
        <v>212.35000000000002</v>
      </c>
      <c r="J374" s="2" cm="1">
        <f t="array" ref="J374">INDEX($AS$5:$BD$44,G374+1,F374)</f>
        <v>131.1</v>
      </c>
      <c r="K374" s="2" cm="1">
        <f t="array" ref="K374">INDEX($BH$5:$BS$44,G374+1,F374)</f>
        <v>128.06</v>
      </c>
      <c r="L374" s="2" cm="1">
        <f t="array" ref="L374">INDEX($BW$5:$CH$44,G374+1,F374)</f>
        <v>278.54000000000002</v>
      </c>
    </row>
    <row r="375" spans="5:12" x14ac:dyDescent="0.25">
      <c r="E375" t="str">
        <f t="shared" si="15"/>
        <v>31Y1M</v>
      </c>
      <c r="F375">
        <f t="shared" si="16"/>
        <v>1</v>
      </c>
      <c r="G375">
        <f t="shared" si="17"/>
        <v>31</v>
      </c>
      <c r="H375" s="4" cm="1">
        <f t="array" ref="H375">INDEX($O$5:$Z$44,G375+1,F375)</f>
        <v>213.53541666666666</v>
      </c>
      <c r="I375" s="2" cm="1">
        <f t="array" ref="I375">INDEX($AD$5:$AO$44,G375+1,F375)</f>
        <v>211.42083333333335</v>
      </c>
      <c r="J375" s="2" cm="1">
        <f t="array" ref="J375">INDEX($AS$5:$BD$44,G375+1,F375)</f>
        <v>130.52500000000001</v>
      </c>
      <c r="K375" s="2" cm="1">
        <f t="array" ref="K375">INDEX($BH$5:$BS$44,G375+1,F375)</f>
        <v>127.49833333333335</v>
      </c>
      <c r="L375" s="2" cm="1">
        <f t="array" ref="L375">INDEX($BW$5:$CH$44,G375+1,F375)</f>
        <v>277.31833333333333</v>
      </c>
    </row>
    <row r="376" spans="5:12" x14ac:dyDescent="0.25">
      <c r="E376" t="str">
        <f t="shared" si="15"/>
        <v>31Y2M</v>
      </c>
      <c r="F376">
        <f t="shared" si="16"/>
        <v>2</v>
      </c>
      <c r="G376">
        <f t="shared" si="17"/>
        <v>31</v>
      </c>
      <c r="H376" s="4" cm="1">
        <f t="array" ref="H376">INDEX($O$5:$Z$44,G376+1,F376)</f>
        <v>212.59583333333333</v>
      </c>
      <c r="I376" s="2" cm="1">
        <f t="array" ref="I376">INDEX($AD$5:$AO$44,G376+1,F376)</f>
        <v>210.49166666666667</v>
      </c>
      <c r="J376" s="2" cm="1">
        <f t="array" ref="J376">INDEX($AS$5:$BD$44,G376+1,F376)</f>
        <v>129.94999999999999</v>
      </c>
      <c r="K376" s="2" cm="1">
        <f t="array" ref="K376">INDEX($BH$5:$BS$44,G376+1,F376)</f>
        <v>126.93666666666667</v>
      </c>
      <c r="L376" s="2" cm="1">
        <f t="array" ref="L376">INDEX($BW$5:$CH$44,G376+1,F376)</f>
        <v>276.09666666666669</v>
      </c>
    </row>
    <row r="377" spans="5:12" x14ac:dyDescent="0.25">
      <c r="E377" t="str">
        <f t="shared" si="15"/>
        <v>31Y3M</v>
      </c>
      <c r="F377">
        <f t="shared" si="16"/>
        <v>3</v>
      </c>
      <c r="G377">
        <f t="shared" si="17"/>
        <v>31</v>
      </c>
      <c r="H377" s="4" cm="1">
        <f t="array" ref="H377">INDEX($O$5:$Z$44,G377+1,F377)</f>
        <v>211.65625</v>
      </c>
      <c r="I377" s="2" cm="1">
        <f t="array" ref="I377">INDEX($AD$5:$AO$44,G377+1,F377)</f>
        <v>209.5625</v>
      </c>
      <c r="J377" s="2" cm="1">
        <f t="array" ref="J377">INDEX($AS$5:$BD$44,G377+1,F377)</f>
        <v>129.375</v>
      </c>
      <c r="K377" s="2" cm="1">
        <f t="array" ref="K377">INDEX($BH$5:$BS$44,G377+1,F377)</f>
        <v>126.37500000000001</v>
      </c>
      <c r="L377" s="2" cm="1">
        <f t="array" ref="L377">INDEX($BW$5:$CH$44,G377+1,F377)</f>
        <v>274.875</v>
      </c>
    </row>
    <row r="378" spans="5:12" x14ac:dyDescent="0.25">
      <c r="E378" t="str">
        <f t="shared" si="15"/>
        <v>31Y4M</v>
      </c>
      <c r="F378">
        <f t="shared" si="16"/>
        <v>4</v>
      </c>
      <c r="G378">
        <f t="shared" si="17"/>
        <v>31</v>
      </c>
      <c r="H378" s="4" cm="1">
        <f t="array" ref="H378">INDEX($O$5:$Z$44,G378+1,F378)</f>
        <v>210.71666666666667</v>
      </c>
      <c r="I378" s="2" cm="1">
        <f t="array" ref="I378">INDEX($AD$5:$AO$44,G378+1,F378)</f>
        <v>208.63333333333333</v>
      </c>
      <c r="J378" s="2" cm="1">
        <f t="array" ref="J378">INDEX($AS$5:$BD$44,G378+1,F378)</f>
        <v>128.80000000000001</v>
      </c>
      <c r="K378" s="2" cm="1">
        <f t="array" ref="K378">INDEX($BH$5:$BS$44,G378+1,F378)</f>
        <v>125.81333333333335</v>
      </c>
      <c r="L378" s="2" cm="1">
        <f t="array" ref="L378">INDEX($BW$5:$CH$44,G378+1,F378)</f>
        <v>273.65333333333331</v>
      </c>
    </row>
    <row r="379" spans="5:12" x14ac:dyDescent="0.25">
      <c r="E379" t="str">
        <f t="shared" si="15"/>
        <v>31Y5M</v>
      </c>
      <c r="F379">
        <f t="shared" si="16"/>
        <v>5</v>
      </c>
      <c r="G379">
        <f t="shared" si="17"/>
        <v>31</v>
      </c>
      <c r="H379" s="4" cm="1">
        <f t="array" ref="H379">INDEX($O$5:$Z$44,G379+1,F379)</f>
        <v>209.77708333333334</v>
      </c>
      <c r="I379" s="2" cm="1">
        <f t="array" ref="I379">INDEX($AD$5:$AO$44,G379+1,F379)</f>
        <v>207.70416666666665</v>
      </c>
      <c r="J379" s="2" cm="1">
        <f t="array" ref="J379">INDEX($AS$5:$BD$44,G379+1,F379)</f>
        <v>128.22499999999999</v>
      </c>
      <c r="K379" s="2" cm="1">
        <f t="array" ref="K379">INDEX($BH$5:$BS$44,G379+1,F379)</f>
        <v>125.25166666666667</v>
      </c>
      <c r="L379" s="2" cm="1">
        <f t="array" ref="L379">INDEX($BW$5:$CH$44,G379+1,F379)</f>
        <v>272.43166666666667</v>
      </c>
    </row>
    <row r="380" spans="5:12" x14ac:dyDescent="0.25">
      <c r="E380" t="str">
        <f t="shared" si="15"/>
        <v>31Y6M</v>
      </c>
      <c r="F380">
        <f t="shared" si="16"/>
        <v>6</v>
      </c>
      <c r="G380">
        <f t="shared" si="17"/>
        <v>31</v>
      </c>
      <c r="H380" s="4" cm="1">
        <f t="array" ref="H380">INDEX($O$5:$Z$44,G380+1,F380)</f>
        <v>208.83749999999998</v>
      </c>
      <c r="I380" s="2" cm="1">
        <f t="array" ref="I380">INDEX($AD$5:$AO$44,G380+1,F380)</f>
        <v>206.77499999999998</v>
      </c>
      <c r="J380" s="2" cm="1">
        <f t="array" ref="J380">INDEX($AS$5:$BD$44,G380+1,F380)</f>
        <v>127.65</v>
      </c>
      <c r="K380" s="2" cm="1">
        <f t="array" ref="K380">INDEX($BH$5:$BS$44,G380+1,F380)</f>
        <v>124.69000000000001</v>
      </c>
      <c r="L380" s="2" cm="1">
        <f t="array" ref="L380">INDEX($BW$5:$CH$44,G380+1,F380)</f>
        <v>271.20999999999998</v>
      </c>
    </row>
    <row r="381" spans="5:12" x14ac:dyDescent="0.25">
      <c r="E381" t="str">
        <f t="shared" si="15"/>
        <v>31Y7M</v>
      </c>
      <c r="F381">
        <f t="shared" si="16"/>
        <v>7</v>
      </c>
      <c r="G381">
        <f t="shared" si="17"/>
        <v>31</v>
      </c>
      <c r="H381" s="4" cm="1">
        <f t="array" ref="H381">INDEX($O$5:$Z$44,G381+1,F381)</f>
        <v>207.89791666666667</v>
      </c>
      <c r="I381" s="2" cm="1">
        <f t="array" ref="I381">INDEX($AD$5:$AO$44,G381+1,F381)</f>
        <v>205.84583333333333</v>
      </c>
      <c r="J381" s="2" cm="1">
        <f t="array" ref="J381">INDEX($AS$5:$BD$44,G381+1,F381)</f>
        <v>127.075</v>
      </c>
      <c r="K381" s="2" cm="1">
        <f t="array" ref="K381">INDEX($BH$5:$BS$44,G381+1,F381)</f>
        <v>124.12833333333334</v>
      </c>
      <c r="L381" s="2" cm="1">
        <f t="array" ref="L381">INDEX($BW$5:$CH$44,G381+1,F381)</f>
        <v>269.98833333333334</v>
      </c>
    </row>
    <row r="382" spans="5:12" x14ac:dyDescent="0.25">
      <c r="E382" t="str">
        <f t="shared" si="15"/>
        <v>31Y8M</v>
      </c>
      <c r="F382">
        <f t="shared" si="16"/>
        <v>8</v>
      </c>
      <c r="G382">
        <f t="shared" si="17"/>
        <v>31</v>
      </c>
      <c r="H382" s="4" cm="1">
        <f t="array" ref="H382">INDEX($O$5:$Z$44,G382+1,F382)</f>
        <v>206.95833333333334</v>
      </c>
      <c r="I382" s="2" cm="1">
        <f t="array" ref="I382">INDEX($AD$5:$AO$44,G382+1,F382)</f>
        <v>204.91666666666669</v>
      </c>
      <c r="J382" s="2" cm="1">
        <f t="array" ref="J382">INDEX($AS$5:$BD$44,G382+1,F382)</f>
        <v>126.5</v>
      </c>
      <c r="K382" s="2" cm="1">
        <f t="array" ref="K382">INDEX($BH$5:$BS$44,G382+1,F382)</f>
        <v>123.56666666666668</v>
      </c>
      <c r="L382" s="2" cm="1">
        <f t="array" ref="L382">INDEX($BW$5:$CH$44,G382+1,F382)</f>
        <v>268.76666666666671</v>
      </c>
    </row>
    <row r="383" spans="5:12" x14ac:dyDescent="0.25">
      <c r="E383" t="str">
        <f t="shared" si="15"/>
        <v>31Y9M</v>
      </c>
      <c r="F383">
        <f t="shared" si="16"/>
        <v>9</v>
      </c>
      <c r="G383">
        <f t="shared" si="17"/>
        <v>31</v>
      </c>
      <c r="H383" s="4" cm="1">
        <f t="array" ref="H383">INDEX($O$5:$Z$44,G383+1,F383)</f>
        <v>206.01875000000001</v>
      </c>
      <c r="I383" s="2" cm="1">
        <f t="array" ref="I383">INDEX($AD$5:$AO$44,G383+1,F383)</f>
        <v>203.98750000000001</v>
      </c>
      <c r="J383" s="2" cm="1">
        <f t="array" ref="J383">INDEX($AS$5:$BD$44,G383+1,F383)</f>
        <v>125.925</v>
      </c>
      <c r="K383" s="2" cm="1">
        <f t="array" ref="K383">INDEX($BH$5:$BS$44,G383+1,F383)</f>
        <v>123.00500000000001</v>
      </c>
      <c r="L383" s="2" cm="1">
        <f t="array" ref="L383">INDEX($BW$5:$CH$44,G383+1,F383)</f>
        <v>267.54499999999996</v>
      </c>
    </row>
    <row r="384" spans="5:12" x14ac:dyDescent="0.25">
      <c r="E384" t="str">
        <f t="shared" si="15"/>
        <v>31Y10M</v>
      </c>
      <c r="F384">
        <f t="shared" si="16"/>
        <v>10</v>
      </c>
      <c r="G384">
        <f t="shared" si="17"/>
        <v>31</v>
      </c>
      <c r="H384" s="4" cm="1">
        <f t="array" ref="H384">INDEX($O$5:$Z$44,G384+1,F384)</f>
        <v>205.07916666666665</v>
      </c>
      <c r="I384" s="2" cm="1">
        <f t="array" ref="I384">INDEX($AD$5:$AO$44,G384+1,F384)</f>
        <v>203.05833333333334</v>
      </c>
      <c r="J384" s="2" cm="1">
        <f t="array" ref="J384">INDEX($AS$5:$BD$44,G384+1,F384)</f>
        <v>125.35</v>
      </c>
      <c r="K384" s="2" cm="1">
        <f t="array" ref="K384">INDEX($BH$5:$BS$44,G384+1,F384)</f>
        <v>122.44333333333334</v>
      </c>
      <c r="L384" s="2" cm="1">
        <f t="array" ref="L384">INDEX($BW$5:$CH$44,G384+1,F384)</f>
        <v>266.32333333333338</v>
      </c>
    </row>
    <row r="385" spans="5:12" x14ac:dyDescent="0.25">
      <c r="E385" t="str">
        <f t="shared" si="15"/>
        <v>31Y11M</v>
      </c>
      <c r="F385">
        <f t="shared" si="16"/>
        <v>11</v>
      </c>
      <c r="G385">
        <f t="shared" si="17"/>
        <v>31</v>
      </c>
      <c r="H385" s="4" cm="1">
        <f t="array" ref="H385">INDEX($O$5:$Z$44,G385+1,F385)</f>
        <v>204.13958333333335</v>
      </c>
      <c r="I385" s="2" cm="1">
        <f t="array" ref="I385">INDEX($AD$5:$AO$44,G385+1,F385)</f>
        <v>202.12916666666666</v>
      </c>
      <c r="J385" s="2" cm="1">
        <f t="array" ref="J385">INDEX($AS$5:$BD$44,G385+1,F385)</f>
        <v>124.77500000000001</v>
      </c>
      <c r="K385" s="2" cm="1">
        <f t="array" ref="K385">INDEX($BH$5:$BS$44,G385+1,F385)</f>
        <v>121.88166666666667</v>
      </c>
      <c r="L385" s="2" cm="1">
        <f t="array" ref="L385">INDEX($BW$5:$CH$44,G385+1,F385)</f>
        <v>265.10166666666669</v>
      </c>
    </row>
    <row r="386" spans="5:12" x14ac:dyDescent="0.25">
      <c r="E386" t="str">
        <f t="shared" si="15"/>
        <v>31Y12M</v>
      </c>
      <c r="F386">
        <f t="shared" si="16"/>
        <v>12</v>
      </c>
      <c r="G386">
        <f t="shared" si="17"/>
        <v>31</v>
      </c>
      <c r="H386" s="4" cm="1">
        <f t="array" ref="H386">INDEX($O$5:$Z$44,G386+1,F386)</f>
        <v>203.2</v>
      </c>
      <c r="I386" s="2" cm="1">
        <f t="array" ref="I386">INDEX($AD$5:$AO$44,G386+1,F386)</f>
        <v>201.2</v>
      </c>
      <c r="J386" s="2" cm="1">
        <f t="array" ref="J386">INDEX($AS$5:$BD$44,G386+1,F386)</f>
        <v>124.2</v>
      </c>
      <c r="K386" s="2" cm="1">
        <f t="array" ref="K386">INDEX($BH$5:$BS$44,G386+1,F386)</f>
        <v>121.32000000000002</v>
      </c>
      <c r="L386" s="2" cm="1">
        <f t="array" ref="L386">INDEX($BW$5:$CH$44,G386+1,F386)</f>
        <v>263.88</v>
      </c>
    </row>
    <row r="387" spans="5:12" x14ac:dyDescent="0.25">
      <c r="E387" t="str">
        <f t="shared" si="15"/>
        <v>32Y1M</v>
      </c>
      <c r="F387">
        <f t="shared" si="16"/>
        <v>1</v>
      </c>
      <c r="G387">
        <f t="shared" si="17"/>
        <v>32</v>
      </c>
      <c r="H387" s="4" cm="1">
        <f t="array" ref="H387">INDEX($O$5:$Z$44,G387+1,F387)</f>
        <v>202.26041666666666</v>
      </c>
      <c r="I387" s="2" cm="1">
        <f t="array" ref="I387">INDEX($AD$5:$AO$44,G387+1,F387)</f>
        <v>200.27083333333331</v>
      </c>
      <c r="J387" s="2" cm="1">
        <f t="array" ref="J387">INDEX($AS$5:$BD$44,G387+1,F387)</f>
        <v>123.625</v>
      </c>
      <c r="K387" s="2" cm="1">
        <f t="array" ref="K387">INDEX($BH$5:$BS$44,G387+1,F387)</f>
        <v>120.75833333333334</v>
      </c>
      <c r="L387" s="2" cm="1">
        <f t="array" ref="L387">INDEX($BW$5:$CH$44,G387+1,F387)</f>
        <v>262.6583333333333</v>
      </c>
    </row>
    <row r="388" spans="5:12" x14ac:dyDescent="0.25">
      <c r="E388" t="str">
        <f t="shared" ref="E388:E451" si="18">_xlfn.CONCAT(G388,"Y",F388,"M")</f>
        <v>32Y2M</v>
      </c>
      <c r="F388">
        <f t="shared" si="16"/>
        <v>2</v>
      </c>
      <c r="G388">
        <f t="shared" si="17"/>
        <v>32</v>
      </c>
      <c r="H388" s="4" cm="1">
        <f t="array" ref="H388">INDEX($O$5:$Z$44,G388+1,F388)</f>
        <v>201.32083333333333</v>
      </c>
      <c r="I388" s="2" cm="1">
        <f t="array" ref="I388">INDEX($AD$5:$AO$44,G388+1,F388)</f>
        <v>199.34166666666667</v>
      </c>
      <c r="J388" s="2" cm="1">
        <f t="array" ref="J388">INDEX($AS$5:$BD$44,G388+1,F388)</f>
        <v>123.05</v>
      </c>
      <c r="K388" s="2" cm="1">
        <f t="array" ref="K388">INDEX($BH$5:$BS$44,G388+1,F388)</f>
        <v>120.19666666666669</v>
      </c>
      <c r="L388" s="2" cm="1">
        <f t="array" ref="L388">INDEX($BW$5:$CH$44,G388+1,F388)</f>
        <v>261.43666666666667</v>
      </c>
    </row>
    <row r="389" spans="5:12" x14ac:dyDescent="0.25">
      <c r="E389" t="str">
        <f t="shared" si="18"/>
        <v>32Y3M</v>
      </c>
      <c r="F389">
        <f t="shared" si="16"/>
        <v>3</v>
      </c>
      <c r="G389">
        <f t="shared" si="17"/>
        <v>32</v>
      </c>
      <c r="H389" s="4" cm="1">
        <f t="array" ref="H389">INDEX($O$5:$Z$44,G389+1,F389)</f>
        <v>200.38125000000002</v>
      </c>
      <c r="I389" s="2" cm="1">
        <f t="array" ref="I389">INDEX($AD$5:$AO$44,G389+1,F389)</f>
        <v>198.41250000000002</v>
      </c>
      <c r="J389" s="2" cm="1">
        <f t="array" ref="J389">INDEX($AS$5:$BD$44,G389+1,F389)</f>
        <v>122.47499999999999</v>
      </c>
      <c r="K389" s="2" cm="1">
        <f t="array" ref="K389">INDEX($BH$5:$BS$44,G389+1,F389)</f>
        <v>119.63500000000002</v>
      </c>
      <c r="L389" s="2" cm="1">
        <f t="array" ref="L389">INDEX($BW$5:$CH$44,G389+1,F389)</f>
        <v>260.21500000000003</v>
      </c>
    </row>
    <row r="390" spans="5:12" x14ac:dyDescent="0.25">
      <c r="E390" t="str">
        <f t="shared" si="18"/>
        <v>32Y4M</v>
      </c>
      <c r="F390">
        <f t="shared" si="16"/>
        <v>4</v>
      </c>
      <c r="G390">
        <f t="shared" si="17"/>
        <v>32</v>
      </c>
      <c r="H390" s="4" cm="1">
        <f t="array" ref="H390">INDEX($O$5:$Z$44,G390+1,F390)</f>
        <v>199.44166666666666</v>
      </c>
      <c r="I390" s="2" cm="1">
        <f t="array" ref="I390">INDEX($AD$5:$AO$44,G390+1,F390)</f>
        <v>197.48333333333335</v>
      </c>
      <c r="J390" s="2" cm="1">
        <f t="array" ref="J390">INDEX($AS$5:$BD$44,G390+1,F390)</f>
        <v>121.9</v>
      </c>
      <c r="K390" s="2" cm="1">
        <f t="array" ref="K390">INDEX($BH$5:$BS$44,G390+1,F390)</f>
        <v>119.07333333333335</v>
      </c>
      <c r="L390" s="2" cm="1">
        <f t="array" ref="L390">INDEX($BW$5:$CH$44,G390+1,F390)</f>
        <v>258.99333333333334</v>
      </c>
    </row>
    <row r="391" spans="5:12" x14ac:dyDescent="0.25">
      <c r="E391" t="str">
        <f t="shared" si="18"/>
        <v>32Y5M</v>
      </c>
      <c r="F391">
        <f t="shared" si="16"/>
        <v>5</v>
      </c>
      <c r="G391">
        <f t="shared" si="17"/>
        <v>32</v>
      </c>
      <c r="H391" s="4" cm="1">
        <f t="array" ref="H391">INDEX($O$5:$Z$44,G391+1,F391)</f>
        <v>198.50208333333333</v>
      </c>
      <c r="I391" s="2" cm="1">
        <f t="array" ref="I391">INDEX($AD$5:$AO$44,G391+1,F391)</f>
        <v>196.55416666666667</v>
      </c>
      <c r="J391" s="2" cm="1">
        <f t="array" ref="J391">INDEX($AS$5:$BD$44,G391+1,F391)</f>
        <v>121.32499999999999</v>
      </c>
      <c r="K391" s="2" cm="1">
        <f t="array" ref="K391">INDEX($BH$5:$BS$44,G391+1,F391)</f>
        <v>118.51166666666668</v>
      </c>
      <c r="L391" s="2" cm="1">
        <f t="array" ref="L391">INDEX($BW$5:$CH$44,G391+1,F391)</f>
        <v>257.77166666666665</v>
      </c>
    </row>
    <row r="392" spans="5:12" x14ac:dyDescent="0.25">
      <c r="E392" t="str">
        <f t="shared" si="18"/>
        <v>32Y6M</v>
      </c>
      <c r="F392">
        <f t="shared" si="16"/>
        <v>6</v>
      </c>
      <c r="G392">
        <f t="shared" si="17"/>
        <v>32</v>
      </c>
      <c r="H392" s="4" cm="1">
        <f t="array" ref="H392">INDEX($O$5:$Z$44,G392+1,F392)</f>
        <v>197.5625</v>
      </c>
      <c r="I392" s="2" cm="1">
        <f t="array" ref="I392">INDEX($AD$5:$AO$44,G392+1,F392)</f>
        <v>195.625</v>
      </c>
      <c r="J392" s="2" cm="1">
        <f t="array" ref="J392">INDEX($AS$5:$BD$44,G392+1,F392)</f>
        <v>120.75</v>
      </c>
      <c r="K392" s="2" cm="1">
        <f t="array" ref="K392">INDEX($BH$5:$BS$44,G392+1,F392)</f>
        <v>117.95000000000002</v>
      </c>
      <c r="L392" s="2" cm="1">
        <f t="array" ref="L392">INDEX($BW$5:$CH$44,G392+1,F392)</f>
        <v>256.55</v>
      </c>
    </row>
    <row r="393" spans="5:12" x14ac:dyDescent="0.25">
      <c r="E393" t="str">
        <f t="shared" si="18"/>
        <v>32Y7M</v>
      </c>
      <c r="F393">
        <f t="shared" si="16"/>
        <v>7</v>
      </c>
      <c r="G393">
        <f t="shared" si="17"/>
        <v>32</v>
      </c>
      <c r="H393" s="4" cm="1">
        <f t="array" ref="H393">INDEX($O$5:$Z$44,G393+1,F393)</f>
        <v>196.62291666666667</v>
      </c>
      <c r="I393" s="2" cm="1">
        <f t="array" ref="I393">INDEX($AD$5:$AO$44,G393+1,F393)</f>
        <v>194.69583333333333</v>
      </c>
      <c r="J393" s="2" cm="1">
        <f t="array" ref="J393">INDEX($AS$5:$BD$44,G393+1,F393)</f>
        <v>120.17500000000001</v>
      </c>
      <c r="K393" s="2" cm="1">
        <f t="array" ref="K393">INDEX($BH$5:$BS$44,G393+1,F393)</f>
        <v>117.38833333333335</v>
      </c>
      <c r="L393" s="2" cm="1">
        <f t="array" ref="L393">INDEX($BW$5:$CH$44,G393+1,F393)</f>
        <v>255.32833333333335</v>
      </c>
    </row>
    <row r="394" spans="5:12" x14ac:dyDescent="0.25">
      <c r="E394" t="str">
        <f t="shared" si="18"/>
        <v>32Y8M</v>
      </c>
      <c r="F394">
        <f t="shared" si="16"/>
        <v>8</v>
      </c>
      <c r="G394">
        <f t="shared" si="17"/>
        <v>32</v>
      </c>
      <c r="H394" s="4" cm="1">
        <f t="array" ref="H394">INDEX($O$5:$Z$44,G394+1,F394)</f>
        <v>195.68333333333334</v>
      </c>
      <c r="I394" s="2" cm="1">
        <f t="array" ref="I394">INDEX($AD$5:$AO$44,G394+1,F394)</f>
        <v>193.76666666666665</v>
      </c>
      <c r="J394" s="2" cm="1">
        <f t="array" ref="J394">INDEX($AS$5:$BD$44,G394+1,F394)</f>
        <v>119.6</v>
      </c>
      <c r="K394" s="2" cm="1">
        <f t="array" ref="K394">INDEX($BH$5:$BS$44,G394+1,F394)</f>
        <v>116.82666666666668</v>
      </c>
      <c r="L394" s="2" cm="1">
        <f t="array" ref="L394">INDEX($BW$5:$CH$44,G394+1,F394)</f>
        <v>254.10666666666665</v>
      </c>
    </row>
    <row r="395" spans="5:12" x14ac:dyDescent="0.25">
      <c r="E395" t="str">
        <f t="shared" si="18"/>
        <v>32Y9M</v>
      </c>
      <c r="F395">
        <f t="shared" si="16"/>
        <v>9</v>
      </c>
      <c r="G395">
        <f t="shared" si="17"/>
        <v>32</v>
      </c>
      <c r="H395" s="4" cm="1">
        <f t="array" ref="H395">INDEX($O$5:$Z$44,G395+1,F395)</f>
        <v>194.74374999999998</v>
      </c>
      <c r="I395" s="2" cm="1">
        <f t="array" ref="I395">INDEX($AD$5:$AO$44,G395+1,F395)</f>
        <v>192.83749999999998</v>
      </c>
      <c r="J395" s="2" cm="1">
        <f t="array" ref="J395">INDEX($AS$5:$BD$44,G395+1,F395)</f>
        <v>119.02500000000001</v>
      </c>
      <c r="K395" s="2" cm="1">
        <f t="array" ref="K395">INDEX($BH$5:$BS$44,G395+1,F395)</f>
        <v>116.26500000000001</v>
      </c>
      <c r="L395" s="2" cm="1">
        <f t="array" ref="L395">INDEX($BW$5:$CH$44,G395+1,F395)</f>
        <v>252.88499999999999</v>
      </c>
    </row>
    <row r="396" spans="5:12" x14ac:dyDescent="0.25">
      <c r="E396" t="str">
        <f t="shared" si="18"/>
        <v>32Y10M</v>
      </c>
      <c r="F396">
        <f t="shared" si="16"/>
        <v>10</v>
      </c>
      <c r="G396">
        <f t="shared" si="17"/>
        <v>32</v>
      </c>
      <c r="H396" s="4" cm="1">
        <f t="array" ref="H396">INDEX($O$5:$Z$44,G396+1,F396)</f>
        <v>193.80416666666667</v>
      </c>
      <c r="I396" s="2" cm="1">
        <f t="array" ref="I396">INDEX($AD$5:$AO$44,G396+1,F396)</f>
        <v>191.90833333333333</v>
      </c>
      <c r="J396" s="2" cm="1">
        <f t="array" ref="J396">INDEX($AS$5:$BD$44,G396+1,F396)</f>
        <v>118.45</v>
      </c>
      <c r="K396" s="2" cm="1">
        <f t="array" ref="K396">INDEX($BH$5:$BS$44,G396+1,F396)</f>
        <v>115.70333333333335</v>
      </c>
      <c r="L396" s="2" cm="1">
        <f t="array" ref="L396">INDEX($BW$5:$CH$44,G396+1,F396)</f>
        <v>251.66333333333333</v>
      </c>
    </row>
    <row r="397" spans="5:12" x14ac:dyDescent="0.25">
      <c r="E397" t="str">
        <f t="shared" si="18"/>
        <v>32Y11M</v>
      </c>
      <c r="F397">
        <f t="shared" si="16"/>
        <v>11</v>
      </c>
      <c r="G397">
        <f t="shared" si="17"/>
        <v>32</v>
      </c>
      <c r="H397" s="4" cm="1">
        <f t="array" ref="H397">INDEX($O$5:$Z$44,G397+1,F397)</f>
        <v>192.86458333333334</v>
      </c>
      <c r="I397" s="2" cm="1">
        <f t="array" ref="I397">INDEX($AD$5:$AO$44,G397+1,F397)</f>
        <v>190.97916666666669</v>
      </c>
      <c r="J397" s="2" cm="1">
        <f t="array" ref="J397">INDEX($AS$5:$BD$44,G397+1,F397)</f>
        <v>117.875</v>
      </c>
      <c r="K397" s="2" cm="1">
        <f t="array" ref="K397">INDEX($BH$5:$BS$44,G397+1,F397)</f>
        <v>115.14166666666668</v>
      </c>
      <c r="L397" s="2" cm="1">
        <f t="array" ref="L397">INDEX($BW$5:$CH$44,G397+1,F397)</f>
        <v>250.44166666666669</v>
      </c>
    </row>
    <row r="398" spans="5:12" x14ac:dyDescent="0.25">
      <c r="E398" t="str">
        <f t="shared" si="18"/>
        <v>32Y12M</v>
      </c>
      <c r="F398">
        <f t="shared" si="16"/>
        <v>12</v>
      </c>
      <c r="G398">
        <f t="shared" si="17"/>
        <v>32</v>
      </c>
      <c r="H398" s="4" cm="1">
        <f t="array" ref="H398">INDEX($O$5:$Z$44,G398+1,F398)</f>
        <v>191.92500000000001</v>
      </c>
      <c r="I398" s="2" cm="1">
        <f t="array" ref="I398">INDEX($AD$5:$AO$44,G398+1,F398)</f>
        <v>190.05</v>
      </c>
      <c r="J398" s="2" cm="1">
        <f t="array" ref="J398">INDEX($AS$5:$BD$44,G398+1,F398)</f>
        <v>117.3</v>
      </c>
      <c r="K398" s="2" cm="1">
        <f t="array" ref="K398">INDEX($BH$5:$BS$44,G398+1,F398)</f>
        <v>114.58000000000001</v>
      </c>
      <c r="L398" s="2" cm="1">
        <f t="array" ref="L398">INDEX($BW$5:$CH$44,G398+1,F398)</f>
        <v>249.22</v>
      </c>
    </row>
    <row r="399" spans="5:12" x14ac:dyDescent="0.25">
      <c r="E399" t="str">
        <f t="shared" si="18"/>
        <v>33Y1M</v>
      </c>
      <c r="F399">
        <f t="shared" si="16"/>
        <v>1</v>
      </c>
      <c r="G399">
        <f t="shared" si="17"/>
        <v>33</v>
      </c>
      <c r="H399" s="4" cm="1">
        <f t="array" ref="H399">INDEX($O$5:$Z$44,G399+1,F399)</f>
        <v>190.98541666666665</v>
      </c>
      <c r="I399" s="2" cm="1">
        <f t="array" ref="I399">INDEX($AD$5:$AO$44,G399+1,F399)</f>
        <v>189.12083333333334</v>
      </c>
      <c r="J399" s="2" cm="1">
        <f t="array" ref="J399">INDEX($AS$5:$BD$44,G399+1,F399)</f>
        <v>116.72499999999999</v>
      </c>
      <c r="K399" s="2" cm="1">
        <f t="array" ref="K399">INDEX($BH$5:$BS$44,G399+1,F399)</f>
        <v>114.01833333333335</v>
      </c>
      <c r="L399" s="2" cm="1">
        <f t="array" ref="L399">INDEX($BW$5:$CH$44,G399+1,F399)</f>
        <v>247.99833333333333</v>
      </c>
    </row>
    <row r="400" spans="5:12" x14ac:dyDescent="0.25">
      <c r="E400" t="str">
        <f t="shared" si="18"/>
        <v>33Y2M</v>
      </c>
      <c r="F400">
        <f t="shared" ref="F400:F463" si="19">F388</f>
        <v>2</v>
      </c>
      <c r="G400">
        <f t="shared" ref="G400:G463" si="20">G388+1</f>
        <v>33</v>
      </c>
      <c r="H400" s="4" cm="1">
        <f t="array" ref="H400">INDEX($O$5:$Z$44,G400+1,F400)</f>
        <v>190.04583333333335</v>
      </c>
      <c r="I400" s="2" cm="1">
        <f t="array" ref="I400">INDEX($AD$5:$AO$44,G400+1,F400)</f>
        <v>188.19166666666666</v>
      </c>
      <c r="J400" s="2" cm="1">
        <f t="array" ref="J400">INDEX($AS$5:$BD$44,G400+1,F400)</f>
        <v>116.15</v>
      </c>
      <c r="K400" s="2" cm="1">
        <f t="array" ref="K400">INDEX($BH$5:$BS$44,G400+1,F400)</f>
        <v>113.45666666666668</v>
      </c>
      <c r="L400" s="2" cm="1">
        <f t="array" ref="L400">INDEX($BW$5:$CH$44,G400+1,F400)</f>
        <v>246.77666666666664</v>
      </c>
    </row>
    <row r="401" spans="5:12" x14ac:dyDescent="0.25">
      <c r="E401" t="str">
        <f t="shared" si="18"/>
        <v>33Y3M</v>
      </c>
      <c r="F401">
        <f t="shared" si="19"/>
        <v>3</v>
      </c>
      <c r="G401">
        <f t="shared" si="20"/>
        <v>33</v>
      </c>
      <c r="H401" s="4" cm="1">
        <f t="array" ref="H401">INDEX($O$5:$Z$44,G401+1,F401)</f>
        <v>189.10624999999999</v>
      </c>
      <c r="I401" s="2" cm="1">
        <f t="array" ref="I401">INDEX($AD$5:$AO$44,G401+1,F401)</f>
        <v>187.26249999999999</v>
      </c>
      <c r="J401" s="2" cm="1">
        <f t="array" ref="J401">INDEX($AS$5:$BD$44,G401+1,F401)</f>
        <v>115.575</v>
      </c>
      <c r="K401" s="2" cm="1">
        <f t="array" ref="K401">INDEX($BH$5:$BS$44,G401+1,F401)</f>
        <v>112.89500000000001</v>
      </c>
      <c r="L401" s="2" cm="1">
        <f t="array" ref="L401">INDEX($BW$5:$CH$44,G401+1,F401)</f>
        <v>245.55500000000001</v>
      </c>
    </row>
    <row r="402" spans="5:12" x14ac:dyDescent="0.25">
      <c r="E402" t="str">
        <f t="shared" si="18"/>
        <v>33Y4M</v>
      </c>
      <c r="F402">
        <f t="shared" si="19"/>
        <v>4</v>
      </c>
      <c r="G402">
        <f t="shared" si="20"/>
        <v>33</v>
      </c>
      <c r="H402" s="4" cm="1">
        <f t="array" ref="H402">INDEX($O$5:$Z$44,G402+1,F402)</f>
        <v>188.16666666666666</v>
      </c>
      <c r="I402" s="2" cm="1">
        <f t="array" ref="I402">INDEX($AD$5:$AO$44,G402+1,F402)</f>
        <v>186.33333333333331</v>
      </c>
      <c r="J402" s="2" cm="1">
        <f t="array" ref="J402">INDEX($AS$5:$BD$44,G402+1,F402)</f>
        <v>115</v>
      </c>
      <c r="K402" s="2" cm="1">
        <f t="array" ref="K402">INDEX($BH$5:$BS$44,G402+1,F402)</f>
        <v>112.33333333333334</v>
      </c>
      <c r="L402" s="2" cm="1">
        <f t="array" ref="L402">INDEX($BW$5:$CH$44,G402+1,F402)</f>
        <v>244.33333333333331</v>
      </c>
    </row>
    <row r="403" spans="5:12" x14ac:dyDescent="0.25">
      <c r="E403" t="str">
        <f t="shared" si="18"/>
        <v>33Y5M</v>
      </c>
      <c r="F403">
        <f t="shared" si="19"/>
        <v>5</v>
      </c>
      <c r="G403">
        <f t="shared" si="20"/>
        <v>33</v>
      </c>
      <c r="H403" s="4" cm="1">
        <f t="array" ref="H403">INDEX($O$5:$Z$44,G403+1,F403)</f>
        <v>187.22708333333333</v>
      </c>
      <c r="I403" s="2" cm="1">
        <f t="array" ref="I403">INDEX($AD$5:$AO$44,G403+1,F403)</f>
        <v>185.40416666666667</v>
      </c>
      <c r="J403" s="2" cm="1">
        <f t="array" ref="J403">INDEX($AS$5:$BD$44,G403+1,F403)</f>
        <v>114.425</v>
      </c>
      <c r="K403" s="2" cm="1">
        <f t="array" ref="K403">INDEX($BH$5:$BS$44,G403+1,F403)</f>
        <v>111.77166666666668</v>
      </c>
      <c r="L403" s="2" cm="1">
        <f t="array" ref="L403">INDEX($BW$5:$CH$44,G403+1,F403)</f>
        <v>243.11166666666668</v>
      </c>
    </row>
    <row r="404" spans="5:12" x14ac:dyDescent="0.25">
      <c r="E404" t="str">
        <f t="shared" si="18"/>
        <v>33Y6M</v>
      </c>
      <c r="F404">
        <f t="shared" si="19"/>
        <v>6</v>
      </c>
      <c r="G404">
        <f t="shared" si="20"/>
        <v>33</v>
      </c>
      <c r="H404" s="4" cm="1">
        <f t="array" ref="H404">INDEX($O$5:$Z$44,G404+1,F404)</f>
        <v>186.28750000000002</v>
      </c>
      <c r="I404" s="2" cm="1">
        <f t="array" ref="I404">INDEX($AD$5:$AO$44,G404+1,F404)</f>
        <v>184.47500000000002</v>
      </c>
      <c r="J404" s="2" cm="1">
        <f t="array" ref="J404">INDEX($AS$5:$BD$44,G404+1,F404)</f>
        <v>113.85</v>
      </c>
      <c r="K404" s="2" cm="1">
        <f t="array" ref="K404">INDEX($BH$5:$BS$44,G404+1,F404)</f>
        <v>111.21000000000001</v>
      </c>
      <c r="L404" s="2" cm="1">
        <f t="array" ref="L404">INDEX($BW$5:$CH$44,G404+1,F404)</f>
        <v>241.89000000000001</v>
      </c>
    </row>
    <row r="405" spans="5:12" x14ac:dyDescent="0.25">
      <c r="E405" t="str">
        <f t="shared" si="18"/>
        <v>33Y7M</v>
      </c>
      <c r="F405">
        <f t="shared" si="19"/>
        <v>7</v>
      </c>
      <c r="G405">
        <f t="shared" si="20"/>
        <v>33</v>
      </c>
      <c r="H405" s="4" cm="1">
        <f t="array" ref="H405">INDEX($O$5:$Z$44,G405+1,F405)</f>
        <v>185.34791666666666</v>
      </c>
      <c r="I405" s="2" cm="1">
        <f t="array" ref="I405">INDEX($AD$5:$AO$44,G405+1,F405)</f>
        <v>183.54583333333335</v>
      </c>
      <c r="J405" s="2" cm="1">
        <f t="array" ref="J405">INDEX($AS$5:$BD$44,G405+1,F405)</f>
        <v>113.27500000000001</v>
      </c>
      <c r="K405" s="2" cm="1">
        <f t="array" ref="K405">INDEX($BH$5:$BS$44,G405+1,F405)</f>
        <v>110.64833333333334</v>
      </c>
      <c r="L405" s="2" cm="1">
        <f t="array" ref="L405">INDEX($BW$5:$CH$44,G405+1,F405)</f>
        <v>240.66833333333335</v>
      </c>
    </row>
    <row r="406" spans="5:12" x14ac:dyDescent="0.25">
      <c r="E406" t="str">
        <f t="shared" si="18"/>
        <v>33Y8M</v>
      </c>
      <c r="F406">
        <f t="shared" si="19"/>
        <v>8</v>
      </c>
      <c r="G406">
        <f t="shared" si="20"/>
        <v>33</v>
      </c>
      <c r="H406" s="4" cm="1">
        <f t="array" ref="H406">INDEX($O$5:$Z$44,G406+1,F406)</f>
        <v>184.40833333333333</v>
      </c>
      <c r="I406" s="2" cm="1">
        <f t="array" ref="I406">INDEX($AD$5:$AO$44,G406+1,F406)</f>
        <v>182.61666666666667</v>
      </c>
      <c r="J406" s="2" cm="1">
        <f t="array" ref="J406">INDEX($AS$5:$BD$44,G406+1,F406)</f>
        <v>112.69999999999999</v>
      </c>
      <c r="K406" s="2" cm="1">
        <f t="array" ref="K406">INDEX($BH$5:$BS$44,G406+1,F406)</f>
        <v>110.08666666666667</v>
      </c>
      <c r="L406" s="2" cm="1">
        <f t="array" ref="L406">INDEX($BW$5:$CH$44,G406+1,F406)</f>
        <v>239.44666666666666</v>
      </c>
    </row>
    <row r="407" spans="5:12" x14ac:dyDescent="0.25">
      <c r="E407" t="str">
        <f t="shared" si="18"/>
        <v>33Y9M</v>
      </c>
      <c r="F407">
        <f t="shared" si="19"/>
        <v>9</v>
      </c>
      <c r="G407">
        <f t="shared" si="20"/>
        <v>33</v>
      </c>
      <c r="H407" s="4" cm="1">
        <f t="array" ref="H407">INDEX($O$5:$Z$44,G407+1,F407)</f>
        <v>183.46875</v>
      </c>
      <c r="I407" s="2" cm="1">
        <f t="array" ref="I407">INDEX($AD$5:$AO$44,G407+1,F407)</f>
        <v>181.6875</v>
      </c>
      <c r="J407" s="2" cm="1">
        <f t="array" ref="J407">INDEX($AS$5:$BD$44,G407+1,F407)</f>
        <v>112.125</v>
      </c>
      <c r="K407" s="2" cm="1">
        <f t="array" ref="K407">INDEX($BH$5:$BS$44,G407+1,F407)</f>
        <v>109.52500000000001</v>
      </c>
      <c r="L407" s="2" cm="1">
        <f t="array" ref="L407">INDEX($BW$5:$CH$44,G407+1,F407)</f>
        <v>238.22500000000002</v>
      </c>
    </row>
    <row r="408" spans="5:12" x14ac:dyDescent="0.25">
      <c r="E408" t="str">
        <f t="shared" si="18"/>
        <v>33Y10M</v>
      </c>
      <c r="F408">
        <f t="shared" si="19"/>
        <v>10</v>
      </c>
      <c r="G408">
        <f t="shared" si="20"/>
        <v>33</v>
      </c>
      <c r="H408" s="4" cm="1">
        <f t="array" ref="H408">INDEX($O$5:$Z$44,G408+1,F408)</f>
        <v>182.52916666666667</v>
      </c>
      <c r="I408" s="2" cm="1">
        <f t="array" ref="I408">INDEX($AD$5:$AO$44,G408+1,F408)</f>
        <v>180.75833333333333</v>
      </c>
      <c r="J408" s="2" cm="1">
        <f t="array" ref="J408">INDEX($AS$5:$BD$44,G408+1,F408)</f>
        <v>111.55000000000001</v>
      </c>
      <c r="K408" s="2" cm="1">
        <f t="array" ref="K408">INDEX($BH$5:$BS$44,G408+1,F408)</f>
        <v>108.96333333333334</v>
      </c>
      <c r="L408" s="2" cm="1">
        <f t="array" ref="L408">INDEX($BW$5:$CH$44,G408+1,F408)</f>
        <v>237.00333333333333</v>
      </c>
    </row>
    <row r="409" spans="5:12" x14ac:dyDescent="0.25">
      <c r="E409" t="str">
        <f t="shared" si="18"/>
        <v>33Y11M</v>
      </c>
      <c r="F409">
        <f t="shared" si="19"/>
        <v>11</v>
      </c>
      <c r="G409">
        <f t="shared" si="20"/>
        <v>33</v>
      </c>
      <c r="H409" s="4" cm="1">
        <f t="array" ref="H409">INDEX($O$5:$Z$44,G409+1,F409)</f>
        <v>181.58958333333334</v>
      </c>
      <c r="I409" s="2" cm="1">
        <f t="array" ref="I409">INDEX($AD$5:$AO$44,G409+1,F409)</f>
        <v>179.82916666666665</v>
      </c>
      <c r="J409" s="2" cm="1">
        <f t="array" ref="J409">INDEX($AS$5:$BD$44,G409+1,F409)</f>
        <v>110.97499999999999</v>
      </c>
      <c r="K409" s="2" cm="1">
        <f t="array" ref="K409">INDEX($BH$5:$BS$44,G409+1,F409)</f>
        <v>108.40166666666667</v>
      </c>
      <c r="L409" s="2" cm="1">
        <f t="array" ref="L409">INDEX($BW$5:$CH$44,G409+1,F409)</f>
        <v>235.78166666666667</v>
      </c>
    </row>
    <row r="410" spans="5:12" x14ac:dyDescent="0.25">
      <c r="E410" t="str">
        <f t="shared" si="18"/>
        <v>33Y12M</v>
      </c>
      <c r="F410">
        <f t="shared" si="19"/>
        <v>12</v>
      </c>
      <c r="G410">
        <f t="shared" si="20"/>
        <v>33</v>
      </c>
      <c r="H410" s="4" cm="1">
        <f t="array" ref="H410">INDEX($O$5:$Z$44,G410+1,F410)</f>
        <v>180.64999999999998</v>
      </c>
      <c r="I410" s="2" cm="1">
        <f t="array" ref="I410">INDEX($AD$5:$AO$44,G410+1,F410)</f>
        <v>178.89999999999998</v>
      </c>
      <c r="J410" s="2" cm="1">
        <f t="array" ref="J410">INDEX($AS$5:$BD$44,G410+1,F410)</f>
        <v>110.4</v>
      </c>
      <c r="K410" s="2" cm="1">
        <f t="array" ref="K410">INDEX($BH$5:$BS$44,G410+1,F410)</f>
        <v>107.84</v>
      </c>
      <c r="L410" s="2" cm="1">
        <f t="array" ref="L410">INDEX($BW$5:$CH$44,G410+1,F410)</f>
        <v>234.56</v>
      </c>
    </row>
    <row r="411" spans="5:12" x14ac:dyDescent="0.25">
      <c r="E411" t="str">
        <f t="shared" si="18"/>
        <v>34Y1M</v>
      </c>
      <c r="F411">
        <f t="shared" si="19"/>
        <v>1</v>
      </c>
      <c r="G411">
        <f t="shared" si="20"/>
        <v>34</v>
      </c>
      <c r="H411" s="4" cm="1">
        <f t="array" ref="H411">INDEX($O$5:$Z$44,G411+1,F411)</f>
        <v>179.71041666666667</v>
      </c>
      <c r="I411" s="2" cm="1">
        <f t="array" ref="I411">INDEX($AD$5:$AO$44,G411+1,F411)</f>
        <v>177.97083333333333</v>
      </c>
      <c r="J411" s="2" cm="1">
        <f t="array" ref="J411">INDEX($AS$5:$BD$44,G411+1,F411)</f>
        <v>109.825</v>
      </c>
      <c r="K411" s="2" cm="1">
        <f t="array" ref="K411">INDEX($BH$5:$BS$44,G411+1,F411)</f>
        <v>107.27833333333334</v>
      </c>
      <c r="L411" s="2" cm="1">
        <f t="array" ref="L411">INDEX($BW$5:$CH$44,G411+1,F411)</f>
        <v>233.33833333333334</v>
      </c>
    </row>
    <row r="412" spans="5:12" x14ac:dyDescent="0.25">
      <c r="E412" t="str">
        <f t="shared" si="18"/>
        <v>34Y2M</v>
      </c>
      <c r="F412">
        <f t="shared" si="19"/>
        <v>2</v>
      </c>
      <c r="G412">
        <f t="shared" si="20"/>
        <v>34</v>
      </c>
      <c r="H412" s="4" cm="1">
        <f t="array" ref="H412">INDEX($O$5:$Z$44,G412+1,F412)</f>
        <v>178.77083333333334</v>
      </c>
      <c r="I412" s="2" cm="1">
        <f t="array" ref="I412">INDEX($AD$5:$AO$44,G412+1,F412)</f>
        <v>177.04166666666669</v>
      </c>
      <c r="J412" s="2" cm="1">
        <f t="array" ref="J412">INDEX($AS$5:$BD$44,G412+1,F412)</f>
        <v>109.25</v>
      </c>
      <c r="K412" s="2" cm="1">
        <f t="array" ref="K412">INDEX($BH$5:$BS$44,G412+1,F412)</f>
        <v>106.71666666666667</v>
      </c>
      <c r="L412" s="2" cm="1">
        <f t="array" ref="L412">INDEX($BW$5:$CH$44,G412+1,F412)</f>
        <v>232.11666666666667</v>
      </c>
    </row>
    <row r="413" spans="5:12" x14ac:dyDescent="0.25">
      <c r="E413" t="str">
        <f t="shared" si="18"/>
        <v>34Y3M</v>
      </c>
      <c r="F413">
        <f t="shared" si="19"/>
        <v>3</v>
      </c>
      <c r="G413">
        <f t="shared" si="20"/>
        <v>34</v>
      </c>
      <c r="H413" s="4" cm="1">
        <f t="array" ref="H413">INDEX($O$5:$Z$44,G413+1,F413)</f>
        <v>177.83125000000001</v>
      </c>
      <c r="I413" s="2" cm="1">
        <f t="array" ref="I413">INDEX($AD$5:$AO$44,G413+1,F413)</f>
        <v>176.11250000000001</v>
      </c>
      <c r="J413" s="2" cm="1">
        <f t="array" ref="J413">INDEX($AS$5:$BD$44,G413+1,F413)</f>
        <v>108.675</v>
      </c>
      <c r="K413" s="2" cm="1">
        <f t="array" ref="K413">INDEX($BH$5:$BS$44,G413+1,F413)</f>
        <v>106.155</v>
      </c>
      <c r="L413" s="2" cm="1">
        <f t="array" ref="L413">INDEX($BW$5:$CH$44,G413+1,F413)</f>
        <v>230.89499999999998</v>
      </c>
    </row>
    <row r="414" spans="5:12" x14ac:dyDescent="0.25">
      <c r="E414" t="str">
        <f t="shared" si="18"/>
        <v>34Y4M</v>
      </c>
      <c r="F414">
        <f t="shared" si="19"/>
        <v>4</v>
      </c>
      <c r="G414">
        <f t="shared" si="20"/>
        <v>34</v>
      </c>
      <c r="H414" s="4" cm="1">
        <f t="array" ref="H414">INDEX($O$5:$Z$44,G414+1,F414)</f>
        <v>176.89166666666665</v>
      </c>
      <c r="I414" s="2" cm="1">
        <f t="array" ref="I414">INDEX($AD$5:$AO$44,G414+1,F414)</f>
        <v>175.18333333333334</v>
      </c>
      <c r="J414" s="2" cm="1">
        <f t="array" ref="J414">INDEX($AS$5:$BD$44,G414+1,F414)</f>
        <v>108.1</v>
      </c>
      <c r="K414" s="2" cm="1">
        <f t="array" ref="K414">INDEX($BH$5:$BS$44,G414+1,F414)</f>
        <v>105.59333333333333</v>
      </c>
      <c r="L414" s="2" cm="1">
        <f t="array" ref="L414">INDEX($BW$5:$CH$44,G414+1,F414)</f>
        <v>229.67333333333335</v>
      </c>
    </row>
    <row r="415" spans="5:12" x14ac:dyDescent="0.25">
      <c r="E415" t="str">
        <f t="shared" si="18"/>
        <v>34Y5M</v>
      </c>
      <c r="F415">
        <f t="shared" si="19"/>
        <v>5</v>
      </c>
      <c r="G415">
        <f t="shared" si="20"/>
        <v>34</v>
      </c>
      <c r="H415" s="4" cm="1">
        <f t="array" ref="H415">INDEX($O$5:$Z$44,G415+1,F415)</f>
        <v>175.95208333333335</v>
      </c>
      <c r="I415" s="2" cm="1">
        <f t="array" ref="I415">INDEX($AD$5:$AO$44,G415+1,F415)</f>
        <v>174.25416666666666</v>
      </c>
      <c r="J415" s="2" cm="1">
        <f t="array" ref="J415">INDEX($AS$5:$BD$44,G415+1,F415)</f>
        <v>107.52500000000001</v>
      </c>
      <c r="K415" s="2" cm="1">
        <f t="array" ref="K415">INDEX($BH$5:$BS$44,G415+1,F415)</f>
        <v>105.03166666666667</v>
      </c>
      <c r="L415" s="2" cm="1">
        <f t="array" ref="L415">INDEX($BW$5:$CH$44,G415+1,F415)</f>
        <v>228.45166666666665</v>
      </c>
    </row>
    <row r="416" spans="5:12" x14ac:dyDescent="0.25">
      <c r="E416" t="str">
        <f t="shared" si="18"/>
        <v>34Y6M</v>
      </c>
      <c r="F416">
        <f t="shared" si="19"/>
        <v>6</v>
      </c>
      <c r="G416">
        <f t="shared" si="20"/>
        <v>34</v>
      </c>
      <c r="H416" s="4" cm="1">
        <f t="array" ref="H416">INDEX($O$5:$Z$44,G416+1,F416)</f>
        <v>175.01249999999999</v>
      </c>
      <c r="I416" s="2" cm="1">
        <f t="array" ref="I416">INDEX($AD$5:$AO$44,G416+1,F416)</f>
        <v>173.32499999999999</v>
      </c>
      <c r="J416" s="2" cm="1">
        <f t="array" ref="J416">INDEX($AS$5:$BD$44,G416+1,F416)</f>
        <v>106.95</v>
      </c>
      <c r="K416" s="2" cm="1">
        <f t="array" ref="K416">INDEX($BH$5:$BS$44,G416+1,F416)</f>
        <v>104.47000000000001</v>
      </c>
      <c r="L416" s="2" cm="1">
        <f t="array" ref="L416">INDEX($BW$5:$CH$44,G416+1,F416)</f>
        <v>227.23000000000002</v>
      </c>
    </row>
    <row r="417" spans="5:12" x14ac:dyDescent="0.25">
      <c r="E417" t="str">
        <f t="shared" si="18"/>
        <v>34Y7M</v>
      </c>
      <c r="F417">
        <f t="shared" si="19"/>
        <v>7</v>
      </c>
      <c r="G417">
        <f t="shared" si="20"/>
        <v>34</v>
      </c>
      <c r="H417" s="4" cm="1">
        <f t="array" ref="H417">INDEX($O$5:$Z$44,G417+1,F417)</f>
        <v>174.07291666666666</v>
      </c>
      <c r="I417" s="2" cm="1">
        <f t="array" ref="I417">INDEX($AD$5:$AO$44,G417+1,F417)</f>
        <v>172.39583333333331</v>
      </c>
      <c r="J417" s="2" cm="1">
        <f t="array" ref="J417">INDEX($AS$5:$BD$44,G417+1,F417)</f>
        <v>106.375</v>
      </c>
      <c r="K417" s="2" cm="1">
        <f t="array" ref="K417">INDEX($BH$5:$BS$44,G417+1,F417)</f>
        <v>103.90833333333333</v>
      </c>
      <c r="L417" s="2" cm="1">
        <f t="array" ref="L417">INDEX($BW$5:$CH$44,G417+1,F417)</f>
        <v>226.00833333333333</v>
      </c>
    </row>
    <row r="418" spans="5:12" x14ac:dyDescent="0.25">
      <c r="E418" t="str">
        <f t="shared" si="18"/>
        <v>34Y8M</v>
      </c>
      <c r="F418">
        <f t="shared" si="19"/>
        <v>8</v>
      </c>
      <c r="G418">
        <f t="shared" si="20"/>
        <v>34</v>
      </c>
      <c r="H418" s="4" cm="1">
        <f t="array" ref="H418">INDEX($O$5:$Z$44,G418+1,F418)</f>
        <v>173.13333333333333</v>
      </c>
      <c r="I418" s="2" cm="1">
        <f t="array" ref="I418">INDEX($AD$5:$AO$44,G418+1,F418)</f>
        <v>171.46666666666667</v>
      </c>
      <c r="J418" s="2" cm="1">
        <f t="array" ref="J418">INDEX($AS$5:$BD$44,G418+1,F418)</f>
        <v>105.8</v>
      </c>
      <c r="K418" s="2" cm="1">
        <f t="array" ref="K418">INDEX($BH$5:$BS$44,G418+1,F418)</f>
        <v>103.34666666666668</v>
      </c>
      <c r="L418" s="2" cm="1">
        <f t="array" ref="L418">INDEX($BW$5:$CH$44,G418+1,F418)</f>
        <v>224.78666666666669</v>
      </c>
    </row>
    <row r="419" spans="5:12" x14ac:dyDescent="0.25">
      <c r="E419" t="str">
        <f t="shared" si="18"/>
        <v>34Y9M</v>
      </c>
      <c r="F419">
        <f t="shared" si="19"/>
        <v>9</v>
      </c>
      <c r="G419">
        <f t="shared" si="20"/>
        <v>34</v>
      </c>
      <c r="H419" s="4" cm="1">
        <f t="array" ref="H419">INDEX($O$5:$Z$44,G419+1,F419)</f>
        <v>172.19374999999999</v>
      </c>
      <c r="I419" s="2" cm="1">
        <f t="array" ref="I419">INDEX($AD$5:$AO$44,G419+1,F419)</f>
        <v>170.53749999999999</v>
      </c>
      <c r="J419" s="2" cm="1">
        <f t="array" ref="J419">INDEX($AS$5:$BD$44,G419+1,F419)</f>
        <v>105.22499999999999</v>
      </c>
      <c r="K419" s="2" cm="1">
        <f t="array" ref="K419">INDEX($BH$5:$BS$44,G419+1,F419)</f>
        <v>102.78500000000001</v>
      </c>
      <c r="L419" s="2" cm="1">
        <f t="array" ref="L419">INDEX($BW$5:$CH$44,G419+1,F419)</f>
        <v>223.565</v>
      </c>
    </row>
    <row r="420" spans="5:12" x14ac:dyDescent="0.25">
      <c r="E420" t="str">
        <f t="shared" si="18"/>
        <v>34Y10M</v>
      </c>
      <c r="F420">
        <f t="shared" si="19"/>
        <v>10</v>
      </c>
      <c r="G420">
        <f t="shared" si="20"/>
        <v>34</v>
      </c>
      <c r="H420" s="4" cm="1">
        <f t="array" ref="H420">INDEX($O$5:$Z$44,G420+1,F420)</f>
        <v>171.25416666666666</v>
      </c>
      <c r="I420" s="2" cm="1">
        <f t="array" ref="I420">INDEX($AD$5:$AO$44,G420+1,F420)</f>
        <v>169.60833333333335</v>
      </c>
      <c r="J420" s="2" cm="1">
        <f t="array" ref="J420">INDEX($AS$5:$BD$44,G420+1,F420)</f>
        <v>104.65</v>
      </c>
      <c r="K420" s="2" cm="1">
        <f t="array" ref="K420">INDEX($BH$5:$BS$44,G420+1,F420)</f>
        <v>102.22333333333334</v>
      </c>
      <c r="L420" s="2" cm="1">
        <f t="array" ref="L420">INDEX($BW$5:$CH$44,G420+1,F420)</f>
        <v>222.34333333333336</v>
      </c>
    </row>
    <row r="421" spans="5:12" x14ac:dyDescent="0.25">
      <c r="E421" t="str">
        <f t="shared" si="18"/>
        <v>34Y11M</v>
      </c>
      <c r="F421">
        <f t="shared" si="19"/>
        <v>11</v>
      </c>
      <c r="G421">
        <f t="shared" si="20"/>
        <v>34</v>
      </c>
      <c r="H421" s="4" cm="1">
        <f t="array" ref="H421">INDEX($O$5:$Z$44,G421+1,F421)</f>
        <v>170.31458333333333</v>
      </c>
      <c r="I421" s="2" cm="1">
        <f t="array" ref="I421">INDEX($AD$5:$AO$44,G421+1,F421)</f>
        <v>168.67916666666667</v>
      </c>
      <c r="J421" s="2" cm="1">
        <f t="array" ref="J421">INDEX($AS$5:$BD$44,G421+1,F421)</f>
        <v>104.07499999999999</v>
      </c>
      <c r="K421" s="2" cm="1">
        <f t="array" ref="K421">INDEX($BH$5:$BS$44,G421+1,F421)</f>
        <v>101.66166666666668</v>
      </c>
      <c r="L421" s="2" cm="1">
        <f t="array" ref="L421">INDEX($BW$5:$CH$44,G421+1,F421)</f>
        <v>221.12166666666667</v>
      </c>
    </row>
    <row r="422" spans="5:12" x14ac:dyDescent="0.25">
      <c r="E422" t="str">
        <f t="shared" si="18"/>
        <v>34Y12M</v>
      </c>
      <c r="F422">
        <f t="shared" si="19"/>
        <v>12</v>
      </c>
      <c r="G422">
        <f t="shared" si="20"/>
        <v>34</v>
      </c>
      <c r="H422" s="4" cm="1">
        <f t="array" ref="H422">INDEX($O$5:$Z$44,G422+1,F422)</f>
        <v>169.375</v>
      </c>
      <c r="I422" s="2" cm="1">
        <f t="array" ref="I422">INDEX($AD$5:$AO$44,G422+1,F422)</f>
        <v>167.75</v>
      </c>
      <c r="J422" s="2" cm="1">
        <f t="array" ref="J422">INDEX($AS$5:$BD$44,G422+1,F422)</f>
        <v>103.5</v>
      </c>
      <c r="K422" s="2" cm="1">
        <f t="array" ref="K422">INDEX($BH$5:$BS$44,G422+1,F422)</f>
        <v>101.10000000000001</v>
      </c>
      <c r="L422" s="2" cm="1">
        <f t="array" ref="L422">INDEX($BW$5:$CH$44,G422+1,F422)</f>
        <v>219.9</v>
      </c>
    </row>
    <row r="423" spans="5:12" x14ac:dyDescent="0.25">
      <c r="E423" t="str">
        <f t="shared" si="18"/>
        <v>35Y1M</v>
      </c>
      <c r="F423">
        <f t="shared" si="19"/>
        <v>1</v>
      </c>
      <c r="G423">
        <f t="shared" si="20"/>
        <v>35</v>
      </c>
      <c r="H423" s="4" cm="1">
        <f t="array" ref="H423">INDEX($O$5:$Z$44,G423+1,F423)</f>
        <v>168.43541666666667</v>
      </c>
      <c r="I423" s="2" cm="1">
        <f t="array" ref="I423">INDEX($AD$5:$AO$44,G423+1,F423)</f>
        <v>166.82083333333333</v>
      </c>
      <c r="J423" s="2" cm="1">
        <f t="array" ref="J423">INDEX($AS$5:$BD$44,G423+1,F423)</f>
        <v>102.925</v>
      </c>
      <c r="K423" s="2" cm="1">
        <f t="array" ref="K423">INDEX($BH$5:$BS$44,G423+1,F423)</f>
        <v>100.53833333333334</v>
      </c>
      <c r="L423" s="2" cm="1">
        <f t="array" ref="L423">INDEX($BW$5:$CH$44,G423+1,F423)</f>
        <v>218.67833333333334</v>
      </c>
    </row>
    <row r="424" spans="5:12" x14ac:dyDescent="0.25">
      <c r="E424" t="str">
        <f t="shared" si="18"/>
        <v>35Y2M</v>
      </c>
      <c r="F424">
        <f t="shared" si="19"/>
        <v>2</v>
      </c>
      <c r="G424">
        <f t="shared" si="20"/>
        <v>35</v>
      </c>
      <c r="H424" s="4" cm="1">
        <f t="array" ref="H424">INDEX($O$5:$Z$44,G424+1,F424)</f>
        <v>167.49583333333334</v>
      </c>
      <c r="I424" s="2" cm="1">
        <f t="array" ref="I424">INDEX($AD$5:$AO$44,G424+1,F424)</f>
        <v>165.89166666666665</v>
      </c>
      <c r="J424" s="2" cm="1">
        <f t="array" ref="J424">INDEX($AS$5:$BD$44,G424+1,F424)</f>
        <v>102.35</v>
      </c>
      <c r="K424" s="2" cm="1">
        <f t="array" ref="K424">INDEX($BH$5:$BS$44,G424+1,F424)</f>
        <v>99.976666666666674</v>
      </c>
      <c r="L424" s="2" cm="1">
        <f t="array" ref="L424">INDEX($BW$5:$CH$44,G424+1,F424)</f>
        <v>217.45666666666668</v>
      </c>
    </row>
    <row r="425" spans="5:12" x14ac:dyDescent="0.25">
      <c r="E425" t="str">
        <f t="shared" si="18"/>
        <v>35Y3M</v>
      </c>
      <c r="F425">
        <f t="shared" si="19"/>
        <v>3</v>
      </c>
      <c r="G425">
        <f t="shared" si="20"/>
        <v>35</v>
      </c>
      <c r="H425" s="4" cm="1">
        <f t="array" ref="H425">INDEX($O$5:$Z$44,G425+1,F425)</f>
        <v>166.55625000000001</v>
      </c>
      <c r="I425" s="2" cm="1">
        <f t="array" ref="I425">INDEX($AD$5:$AO$44,G425+1,F425)</f>
        <v>164.96250000000001</v>
      </c>
      <c r="J425" s="2" cm="1">
        <f t="array" ref="J425">INDEX($AS$5:$BD$44,G425+1,F425)</f>
        <v>101.77500000000001</v>
      </c>
      <c r="K425" s="2" cm="1">
        <f t="array" ref="K425">INDEX($BH$5:$BS$44,G425+1,F425)</f>
        <v>99.415000000000006</v>
      </c>
      <c r="L425" s="2" cm="1">
        <f t="array" ref="L425">INDEX($BW$5:$CH$44,G425+1,F425)</f>
        <v>216.23500000000001</v>
      </c>
    </row>
    <row r="426" spans="5:12" x14ac:dyDescent="0.25">
      <c r="E426" t="str">
        <f t="shared" si="18"/>
        <v>35Y4M</v>
      </c>
      <c r="F426">
        <f t="shared" si="19"/>
        <v>4</v>
      </c>
      <c r="G426">
        <f t="shared" si="20"/>
        <v>35</v>
      </c>
      <c r="H426" s="4" cm="1">
        <f t="array" ref="H426">INDEX($O$5:$Z$44,G426+1,F426)</f>
        <v>165.61666666666667</v>
      </c>
      <c r="I426" s="2" cm="1">
        <f t="array" ref="I426">INDEX($AD$5:$AO$44,G426+1,F426)</f>
        <v>164.03333333333333</v>
      </c>
      <c r="J426" s="2" cm="1">
        <f t="array" ref="J426">INDEX($AS$5:$BD$44,G426+1,F426)</f>
        <v>101.2</v>
      </c>
      <c r="K426" s="2" cm="1">
        <f t="array" ref="K426">INDEX($BH$5:$BS$44,G426+1,F426)</f>
        <v>98.853333333333339</v>
      </c>
      <c r="L426" s="2" cm="1">
        <f t="array" ref="L426">INDEX($BW$5:$CH$44,G426+1,F426)</f>
        <v>215.01333333333332</v>
      </c>
    </row>
    <row r="427" spans="5:12" x14ac:dyDescent="0.25">
      <c r="E427" t="str">
        <f t="shared" si="18"/>
        <v>35Y5M</v>
      </c>
      <c r="F427">
        <f t="shared" si="19"/>
        <v>5</v>
      </c>
      <c r="G427">
        <f t="shared" si="20"/>
        <v>35</v>
      </c>
      <c r="H427" s="4" cm="1">
        <f t="array" ref="H427">INDEX($O$5:$Z$44,G427+1,F427)</f>
        <v>164.67708333333331</v>
      </c>
      <c r="I427" s="2" cm="1">
        <f t="array" ref="I427">INDEX($AD$5:$AO$44,G427+1,F427)</f>
        <v>163.10416666666666</v>
      </c>
      <c r="J427" s="2" cm="1">
        <f t="array" ref="J427">INDEX($AS$5:$BD$44,G427+1,F427)</f>
        <v>100.625</v>
      </c>
      <c r="K427" s="2" cm="1">
        <f t="array" ref="K427">INDEX($BH$5:$BS$44,G427+1,F427)</f>
        <v>98.291666666666671</v>
      </c>
      <c r="L427" s="2" cm="1">
        <f t="array" ref="L427">INDEX($BW$5:$CH$44,G427+1,F427)</f>
        <v>213.79166666666666</v>
      </c>
    </row>
    <row r="428" spans="5:12" x14ac:dyDescent="0.25">
      <c r="E428" t="str">
        <f t="shared" si="18"/>
        <v>35Y6M</v>
      </c>
      <c r="F428">
        <f t="shared" si="19"/>
        <v>6</v>
      </c>
      <c r="G428">
        <f t="shared" si="20"/>
        <v>35</v>
      </c>
      <c r="H428" s="4" cm="1">
        <f t="array" ref="H428">INDEX($O$5:$Z$44,G428+1,F428)</f>
        <v>163.73750000000001</v>
      </c>
      <c r="I428" s="2" cm="1">
        <f t="array" ref="I428">INDEX($AD$5:$AO$44,G428+1,F428)</f>
        <v>162.17500000000001</v>
      </c>
      <c r="J428" s="2" cm="1">
        <f t="array" ref="J428">INDEX($AS$5:$BD$44,G428+1,F428)</f>
        <v>100.05</v>
      </c>
      <c r="K428" s="2" cm="1">
        <f t="array" ref="K428">INDEX($BH$5:$BS$44,G428+1,F428)</f>
        <v>97.73</v>
      </c>
      <c r="L428" s="2" cm="1">
        <f t="array" ref="L428">INDEX($BW$5:$CH$44,G428+1,F428)</f>
        <v>212.57</v>
      </c>
    </row>
    <row r="429" spans="5:12" x14ac:dyDescent="0.25">
      <c r="E429" t="str">
        <f t="shared" si="18"/>
        <v>35Y7M</v>
      </c>
      <c r="F429">
        <f t="shared" si="19"/>
        <v>7</v>
      </c>
      <c r="G429">
        <f t="shared" si="20"/>
        <v>35</v>
      </c>
      <c r="H429" s="4" cm="1">
        <f t="array" ref="H429">INDEX($O$5:$Z$44,G429+1,F429)</f>
        <v>162.79791666666665</v>
      </c>
      <c r="I429" s="2" cm="1">
        <f t="array" ref="I429">INDEX($AD$5:$AO$44,G429+1,F429)</f>
        <v>161.24583333333334</v>
      </c>
      <c r="J429" s="2" cm="1">
        <f t="array" ref="J429">INDEX($AS$5:$BD$44,G429+1,F429)</f>
        <v>99.474999999999994</v>
      </c>
      <c r="K429" s="2" cm="1">
        <f t="array" ref="K429">INDEX($BH$5:$BS$44,G429+1,F429)</f>
        <v>97.168333333333337</v>
      </c>
      <c r="L429" s="2" cm="1">
        <f t="array" ref="L429">INDEX($BW$5:$CH$44,G429+1,F429)</f>
        <v>211.34833333333336</v>
      </c>
    </row>
    <row r="430" spans="5:12" x14ac:dyDescent="0.25">
      <c r="E430" t="str">
        <f t="shared" si="18"/>
        <v>35Y8M</v>
      </c>
      <c r="F430">
        <f t="shared" si="19"/>
        <v>8</v>
      </c>
      <c r="G430">
        <f t="shared" si="20"/>
        <v>35</v>
      </c>
      <c r="H430" s="4" cm="1">
        <f t="array" ref="H430">INDEX($O$5:$Z$44,G430+1,F430)</f>
        <v>161.85833333333335</v>
      </c>
      <c r="I430" s="2" cm="1">
        <f t="array" ref="I430">INDEX($AD$5:$AO$44,G430+1,F430)</f>
        <v>160.31666666666666</v>
      </c>
      <c r="J430" s="2" cm="1">
        <f t="array" ref="J430">INDEX($AS$5:$BD$44,G430+1,F430)</f>
        <v>98.9</v>
      </c>
      <c r="K430" s="2" cm="1">
        <f t="array" ref="K430">INDEX($BH$5:$BS$44,G430+1,F430)</f>
        <v>96.606666666666683</v>
      </c>
      <c r="L430" s="2" cm="1">
        <f t="array" ref="L430">INDEX($BW$5:$CH$44,G430+1,F430)</f>
        <v>210.12666666666667</v>
      </c>
    </row>
    <row r="431" spans="5:12" x14ac:dyDescent="0.25">
      <c r="E431" t="str">
        <f t="shared" si="18"/>
        <v>35Y9M</v>
      </c>
      <c r="F431">
        <f t="shared" si="19"/>
        <v>9</v>
      </c>
      <c r="G431">
        <f t="shared" si="20"/>
        <v>35</v>
      </c>
      <c r="H431" s="4" cm="1">
        <f t="array" ref="H431">INDEX($O$5:$Z$44,G431+1,F431)</f>
        <v>160.91874999999999</v>
      </c>
      <c r="I431" s="2" cm="1">
        <f t="array" ref="I431">INDEX($AD$5:$AO$44,G431+1,F431)</f>
        <v>159.38749999999999</v>
      </c>
      <c r="J431" s="2" cm="1">
        <f t="array" ref="J431">INDEX($AS$5:$BD$44,G431+1,F431)</f>
        <v>98.325000000000003</v>
      </c>
      <c r="K431" s="2" cm="1">
        <f t="array" ref="K431">INDEX($BH$5:$BS$44,G431+1,F431)</f>
        <v>96.045000000000016</v>
      </c>
      <c r="L431" s="2" cm="1">
        <f t="array" ref="L431">INDEX($BW$5:$CH$44,G431+1,F431)</f>
        <v>208.905</v>
      </c>
    </row>
    <row r="432" spans="5:12" x14ac:dyDescent="0.25">
      <c r="E432" t="str">
        <f t="shared" si="18"/>
        <v>35Y10M</v>
      </c>
      <c r="F432">
        <f t="shared" si="19"/>
        <v>10</v>
      </c>
      <c r="G432">
        <f t="shared" si="20"/>
        <v>35</v>
      </c>
      <c r="H432" s="4" cm="1">
        <f t="array" ref="H432">INDEX($O$5:$Z$44,G432+1,F432)</f>
        <v>159.97916666666669</v>
      </c>
      <c r="I432" s="2" cm="1">
        <f t="array" ref="I432">INDEX($AD$5:$AO$44,G432+1,F432)</f>
        <v>158.45833333333334</v>
      </c>
      <c r="J432" s="2" cm="1">
        <f t="array" ref="J432">INDEX($AS$5:$BD$44,G432+1,F432)</f>
        <v>97.75</v>
      </c>
      <c r="K432" s="2" cm="1">
        <f t="array" ref="K432">INDEX($BH$5:$BS$44,G432+1,F432)</f>
        <v>95.483333333333348</v>
      </c>
      <c r="L432" s="2" cm="1">
        <f t="array" ref="L432">INDEX($BW$5:$CH$44,G432+1,F432)</f>
        <v>207.68333333333334</v>
      </c>
    </row>
    <row r="433" spans="5:12" x14ac:dyDescent="0.25">
      <c r="E433" t="str">
        <f t="shared" si="18"/>
        <v>35Y11M</v>
      </c>
      <c r="F433">
        <f t="shared" si="19"/>
        <v>11</v>
      </c>
      <c r="G433">
        <f t="shared" si="20"/>
        <v>35</v>
      </c>
      <c r="H433" s="4" cm="1">
        <f t="array" ref="H433">INDEX($O$5:$Z$44,G433+1,F433)</f>
        <v>159.03958333333333</v>
      </c>
      <c r="I433" s="2" cm="1">
        <f t="array" ref="I433">INDEX($AD$5:$AO$44,G433+1,F433)</f>
        <v>157.52916666666667</v>
      </c>
      <c r="J433" s="2" cm="1">
        <f t="array" ref="J433">INDEX($AS$5:$BD$44,G433+1,F433)</f>
        <v>97.174999999999997</v>
      </c>
      <c r="K433" s="2" cm="1">
        <f t="array" ref="K433">INDEX($BH$5:$BS$44,G433+1,F433)</f>
        <v>94.921666666666681</v>
      </c>
      <c r="L433" s="2" cm="1">
        <f t="array" ref="L433">INDEX($BW$5:$CH$44,G433+1,F433)</f>
        <v>206.46166666666667</v>
      </c>
    </row>
    <row r="434" spans="5:12" x14ac:dyDescent="0.25">
      <c r="E434" t="str">
        <f t="shared" si="18"/>
        <v>35Y12M</v>
      </c>
      <c r="F434">
        <f t="shared" si="19"/>
        <v>12</v>
      </c>
      <c r="G434">
        <f t="shared" si="20"/>
        <v>35</v>
      </c>
      <c r="H434" s="4" cm="1">
        <f t="array" ref="H434">INDEX($O$5:$Z$44,G434+1,F434)</f>
        <v>158.1</v>
      </c>
      <c r="I434" s="2" cm="1">
        <f t="array" ref="I434">INDEX($AD$5:$AO$44,G434+1,F434)</f>
        <v>156.6</v>
      </c>
      <c r="J434" s="2" cm="1">
        <f t="array" ref="J434">INDEX($AS$5:$BD$44,G434+1,F434)</f>
        <v>96.6</v>
      </c>
      <c r="K434" s="2" cm="1">
        <f t="array" ref="K434">INDEX($BH$5:$BS$44,G434+1,F434)</f>
        <v>94.360000000000014</v>
      </c>
      <c r="L434" s="2" cm="1">
        <f t="array" ref="L434">INDEX($BW$5:$CH$44,G434+1,F434)</f>
        <v>205.24</v>
      </c>
    </row>
    <row r="435" spans="5:12" x14ac:dyDescent="0.25">
      <c r="E435" t="str">
        <f t="shared" si="18"/>
        <v>36Y1M</v>
      </c>
      <c r="F435">
        <f t="shared" si="19"/>
        <v>1</v>
      </c>
      <c r="G435">
        <f t="shared" si="20"/>
        <v>36</v>
      </c>
      <c r="H435" s="4" cm="1">
        <f t="array" ref="H435">INDEX($O$5:$Z$44,G435+1,F435)</f>
        <v>157.16041666666666</v>
      </c>
      <c r="I435" s="2" cm="1">
        <f t="array" ref="I435">INDEX($AD$5:$AO$44,G435+1,F435)</f>
        <v>155.67083333333335</v>
      </c>
      <c r="J435" s="2" cm="1">
        <f t="array" ref="J435">INDEX($AS$5:$BD$44,G435+1,F435)</f>
        <v>96.025000000000006</v>
      </c>
      <c r="K435" s="2" cm="1">
        <f t="array" ref="K435">INDEX($BH$5:$BS$44,G435+1,F435)</f>
        <v>93.798333333333346</v>
      </c>
      <c r="L435" s="2" cm="1">
        <f t="array" ref="L435">INDEX($BW$5:$CH$44,G435+1,F435)</f>
        <v>204.01833333333335</v>
      </c>
    </row>
    <row r="436" spans="5:12" x14ac:dyDescent="0.25">
      <c r="E436" t="str">
        <f t="shared" si="18"/>
        <v>36Y2M</v>
      </c>
      <c r="F436">
        <f t="shared" si="19"/>
        <v>2</v>
      </c>
      <c r="G436">
        <f t="shared" si="20"/>
        <v>36</v>
      </c>
      <c r="H436" s="4" cm="1">
        <f t="array" ref="H436">INDEX($O$5:$Z$44,G436+1,F436)</f>
        <v>156.22083333333333</v>
      </c>
      <c r="I436" s="2" cm="1">
        <f t="array" ref="I436">INDEX($AD$5:$AO$44,G436+1,F436)</f>
        <v>154.74166666666667</v>
      </c>
      <c r="J436" s="2" cm="1">
        <f t="array" ref="J436">INDEX($AS$5:$BD$44,G436+1,F436)</f>
        <v>95.45</v>
      </c>
      <c r="K436" s="2" cm="1">
        <f t="array" ref="K436">INDEX($BH$5:$BS$44,G436+1,F436)</f>
        <v>93.236666666666679</v>
      </c>
      <c r="L436" s="2" cm="1">
        <f t="array" ref="L436">INDEX($BW$5:$CH$44,G436+1,F436)</f>
        <v>202.79666666666668</v>
      </c>
    </row>
    <row r="437" spans="5:12" x14ac:dyDescent="0.25">
      <c r="E437" t="str">
        <f t="shared" si="18"/>
        <v>36Y3M</v>
      </c>
      <c r="F437">
        <f t="shared" si="19"/>
        <v>3</v>
      </c>
      <c r="G437">
        <f t="shared" si="20"/>
        <v>36</v>
      </c>
      <c r="H437" s="4" cm="1">
        <f t="array" ref="H437">INDEX($O$5:$Z$44,G437+1,F437)</f>
        <v>155.28125</v>
      </c>
      <c r="I437" s="2" cm="1">
        <f t="array" ref="I437">INDEX($AD$5:$AO$44,G437+1,F437)</f>
        <v>153.8125</v>
      </c>
      <c r="J437" s="2" cm="1">
        <f t="array" ref="J437">INDEX($AS$5:$BD$44,G437+1,F437)</f>
        <v>94.875</v>
      </c>
      <c r="K437" s="2" cm="1">
        <f t="array" ref="K437">INDEX($BH$5:$BS$44,G437+1,F437)</f>
        <v>92.675000000000011</v>
      </c>
      <c r="L437" s="2" cm="1">
        <f t="array" ref="L437">INDEX($BW$5:$CH$44,G437+1,F437)</f>
        <v>201.57499999999999</v>
      </c>
    </row>
    <row r="438" spans="5:12" x14ac:dyDescent="0.25">
      <c r="E438" t="str">
        <f t="shared" si="18"/>
        <v>36Y4M</v>
      </c>
      <c r="F438">
        <f t="shared" si="19"/>
        <v>4</v>
      </c>
      <c r="G438">
        <f t="shared" si="20"/>
        <v>36</v>
      </c>
      <c r="H438" s="4" cm="1">
        <f t="array" ref="H438">INDEX($O$5:$Z$44,G438+1,F438)</f>
        <v>154.34166666666667</v>
      </c>
      <c r="I438" s="2" cm="1">
        <f t="array" ref="I438">INDEX($AD$5:$AO$44,G438+1,F438)</f>
        <v>152.88333333333333</v>
      </c>
      <c r="J438" s="2" cm="1">
        <f t="array" ref="J438">INDEX($AS$5:$BD$44,G438+1,F438)</f>
        <v>94.3</v>
      </c>
      <c r="K438" s="2" cm="1">
        <f t="array" ref="K438">INDEX($BH$5:$BS$44,G438+1,F438)</f>
        <v>92.113333333333344</v>
      </c>
      <c r="L438" s="2" cm="1">
        <f t="array" ref="L438">INDEX($BW$5:$CH$44,G438+1,F438)</f>
        <v>200.35333333333335</v>
      </c>
    </row>
    <row r="439" spans="5:12" x14ac:dyDescent="0.25">
      <c r="E439" t="str">
        <f t="shared" si="18"/>
        <v>36Y5M</v>
      </c>
      <c r="F439">
        <f t="shared" si="19"/>
        <v>5</v>
      </c>
      <c r="G439">
        <f t="shared" si="20"/>
        <v>36</v>
      </c>
      <c r="H439" s="4" cm="1">
        <f t="array" ref="H439">INDEX($O$5:$Z$44,G439+1,F439)</f>
        <v>153.40208333333334</v>
      </c>
      <c r="I439" s="2" cm="1">
        <f t="array" ref="I439">INDEX($AD$5:$AO$44,G439+1,F439)</f>
        <v>151.95416666666665</v>
      </c>
      <c r="J439" s="2" cm="1">
        <f t="array" ref="J439">INDEX($AS$5:$BD$44,G439+1,F439)</f>
        <v>93.724999999999994</v>
      </c>
      <c r="K439" s="2" cm="1">
        <f t="array" ref="K439">INDEX($BH$5:$BS$44,G439+1,F439)</f>
        <v>91.551666666666677</v>
      </c>
      <c r="L439" s="2" cm="1">
        <f t="array" ref="L439">INDEX($BW$5:$CH$44,G439+1,F439)</f>
        <v>199.13166666666666</v>
      </c>
    </row>
    <row r="440" spans="5:12" x14ac:dyDescent="0.25">
      <c r="E440" t="str">
        <f t="shared" si="18"/>
        <v>36Y6M</v>
      </c>
      <c r="F440">
        <f t="shared" si="19"/>
        <v>6</v>
      </c>
      <c r="G440">
        <f t="shared" si="20"/>
        <v>36</v>
      </c>
      <c r="H440" s="4" cm="1">
        <f t="array" ref="H440">INDEX($O$5:$Z$44,G440+1,F440)</f>
        <v>152.46250000000001</v>
      </c>
      <c r="I440" s="2" cm="1">
        <f t="array" ref="I440">INDEX($AD$5:$AO$44,G440+1,F440)</f>
        <v>151.02500000000001</v>
      </c>
      <c r="J440" s="2" cm="1">
        <f t="array" ref="J440">INDEX($AS$5:$BD$44,G440+1,F440)</f>
        <v>93.15</v>
      </c>
      <c r="K440" s="2" cm="1">
        <f t="array" ref="K440">INDEX($BH$5:$BS$44,G440+1,F440)</f>
        <v>90.990000000000009</v>
      </c>
      <c r="L440" s="2" cm="1">
        <f t="array" ref="L440">INDEX($BW$5:$CH$44,G440+1,F440)</f>
        <v>197.91</v>
      </c>
    </row>
    <row r="441" spans="5:12" x14ac:dyDescent="0.25">
      <c r="E441" t="str">
        <f t="shared" si="18"/>
        <v>36Y7M</v>
      </c>
      <c r="F441">
        <f t="shared" si="19"/>
        <v>7</v>
      </c>
      <c r="G441">
        <f t="shared" si="20"/>
        <v>36</v>
      </c>
      <c r="H441" s="4" cm="1">
        <f t="array" ref="H441">INDEX($O$5:$Z$44,G441+1,F441)</f>
        <v>151.52291666666667</v>
      </c>
      <c r="I441" s="2" cm="1">
        <f t="array" ref="I441">INDEX($AD$5:$AO$44,G441+1,F441)</f>
        <v>150.09583333333333</v>
      </c>
      <c r="J441" s="2" cm="1">
        <f t="array" ref="J441">INDEX($AS$5:$BD$44,G441+1,F441)</f>
        <v>92.575000000000003</v>
      </c>
      <c r="K441" s="2" cm="1">
        <f t="array" ref="K441">INDEX($BH$5:$BS$44,G441+1,F441)</f>
        <v>90.428333333333342</v>
      </c>
      <c r="L441" s="2" cm="1">
        <f t="array" ref="L441">INDEX($BW$5:$CH$44,G441+1,F441)</f>
        <v>196.68833333333333</v>
      </c>
    </row>
    <row r="442" spans="5:12" x14ac:dyDescent="0.25">
      <c r="E442" t="str">
        <f t="shared" si="18"/>
        <v>36Y8M</v>
      </c>
      <c r="F442">
        <f t="shared" si="19"/>
        <v>8</v>
      </c>
      <c r="G442">
        <f t="shared" si="20"/>
        <v>36</v>
      </c>
      <c r="H442" s="4" cm="1">
        <f t="array" ref="H442">INDEX($O$5:$Z$44,G442+1,F442)</f>
        <v>150.58333333333331</v>
      </c>
      <c r="I442" s="2" cm="1">
        <f t="array" ref="I442">INDEX($AD$5:$AO$44,G442+1,F442)</f>
        <v>149.16666666666666</v>
      </c>
      <c r="J442" s="2" cm="1">
        <f t="array" ref="J442">INDEX($AS$5:$BD$44,G442+1,F442)</f>
        <v>92</v>
      </c>
      <c r="K442" s="2" cm="1">
        <f t="array" ref="K442">INDEX($BH$5:$BS$44,G442+1,F442)</f>
        <v>89.866666666666674</v>
      </c>
      <c r="L442" s="2" cm="1">
        <f t="array" ref="L442">INDEX($BW$5:$CH$44,G442+1,F442)</f>
        <v>195.46666666666667</v>
      </c>
    </row>
    <row r="443" spans="5:12" x14ac:dyDescent="0.25">
      <c r="E443" t="str">
        <f t="shared" si="18"/>
        <v>36Y9M</v>
      </c>
      <c r="F443">
        <f t="shared" si="19"/>
        <v>9</v>
      </c>
      <c r="G443">
        <f t="shared" si="20"/>
        <v>36</v>
      </c>
      <c r="H443" s="4" cm="1">
        <f t="array" ref="H443">INDEX($O$5:$Z$44,G443+1,F443)</f>
        <v>149.64375000000001</v>
      </c>
      <c r="I443" s="2" cm="1">
        <f t="array" ref="I443">INDEX($AD$5:$AO$44,G443+1,F443)</f>
        <v>148.23750000000001</v>
      </c>
      <c r="J443" s="2" cm="1">
        <f t="array" ref="J443">INDEX($AS$5:$BD$44,G443+1,F443)</f>
        <v>91.424999999999997</v>
      </c>
      <c r="K443" s="2" cm="1">
        <f t="array" ref="K443">INDEX($BH$5:$BS$44,G443+1,F443)</f>
        <v>89.305000000000007</v>
      </c>
      <c r="L443" s="2" cm="1">
        <f t="array" ref="L443">INDEX($BW$5:$CH$44,G443+1,F443)</f>
        <v>194.245</v>
      </c>
    </row>
    <row r="444" spans="5:12" x14ac:dyDescent="0.25">
      <c r="E444" t="str">
        <f t="shared" si="18"/>
        <v>36Y10M</v>
      </c>
      <c r="F444">
        <f t="shared" si="19"/>
        <v>10</v>
      </c>
      <c r="G444">
        <f t="shared" si="20"/>
        <v>36</v>
      </c>
      <c r="H444" s="4" cm="1">
        <f t="array" ref="H444">INDEX($O$5:$Z$44,G444+1,F444)</f>
        <v>148.70416666666665</v>
      </c>
      <c r="I444" s="2" cm="1">
        <f t="array" ref="I444">INDEX($AD$5:$AO$44,G444+1,F444)</f>
        <v>147.30833333333334</v>
      </c>
      <c r="J444" s="2" cm="1">
        <f t="array" ref="J444">INDEX($AS$5:$BD$44,G444+1,F444)</f>
        <v>90.85</v>
      </c>
      <c r="K444" s="2" cm="1">
        <f t="array" ref="K444">INDEX($BH$5:$BS$44,G444+1,F444)</f>
        <v>88.743333333333339</v>
      </c>
      <c r="L444" s="2" cm="1">
        <f t="array" ref="L444">INDEX($BW$5:$CH$44,G444+1,F444)</f>
        <v>193.02333333333334</v>
      </c>
    </row>
    <row r="445" spans="5:12" x14ac:dyDescent="0.25">
      <c r="E445" t="str">
        <f t="shared" si="18"/>
        <v>36Y11M</v>
      </c>
      <c r="F445">
        <f t="shared" si="19"/>
        <v>11</v>
      </c>
      <c r="G445">
        <f t="shared" si="20"/>
        <v>36</v>
      </c>
      <c r="H445" s="4" cm="1">
        <f t="array" ref="H445">INDEX($O$5:$Z$44,G445+1,F445)</f>
        <v>147.76458333333335</v>
      </c>
      <c r="I445" s="2" cm="1">
        <f t="array" ref="I445">INDEX($AD$5:$AO$44,G445+1,F445)</f>
        <v>146.37916666666666</v>
      </c>
      <c r="J445" s="2" cm="1">
        <f t="array" ref="J445">INDEX($AS$5:$BD$44,G445+1,F445)</f>
        <v>90.275000000000006</v>
      </c>
      <c r="K445" s="2" cm="1">
        <f t="array" ref="K445">INDEX($BH$5:$BS$44,G445+1,F445)</f>
        <v>88.181666666666672</v>
      </c>
      <c r="L445" s="2" cm="1">
        <f t="array" ref="L445">INDEX($BW$5:$CH$44,G445+1,F445)</f>
        <v>191.80166666666668</v>
      </c>
    </row>
    <row r="446" spans="5:12" x14ac:dyDescent="0.25">
      <c r="E446" t="str">
        <f t="shared" si="18"/>
        <v>36Y12M</v>
      </c>
      <c r="F446">
        <f t="shared" si="19"/>
        <v>12</v>
      </c>
      <c r="G446">
        <f t="shared" si="20"/>
        <v>36</v>
      </c>
      <c r="H446" s="4" cm="1">
        <f t="array" ref="H446">INDEX($O$5:$Z$44,G446+1,F446)</f>
        <v>146.82499999999999</v>
      </c>
      <c r="I446" s="2" cm="1">
        <f t="array" ref="I446">INDEX($AD$5:$AO$44,G446+1,F446)</f>
        <v>145.44999999999999</v>
      </c>
      <c r="J446" s="2" cm="1">
        <f t="array" ref="J446">INDEX($AS$5:$BD$44,G446+1,F446)</f>
        <v>89.7</v>
      </c>
      <c r="K446" s="2" cm="1">
        <f t="array" ref="K446">INDEX($BH$5:$BS$44,G446+1,F446)</f>
        <v>87.62</v>
      </c>
      <c r="L446" s="2" cm="1">
        <f t="array" ref="L446">INDEX($BW$5:$CH$44,G446+1,F446)</f>
        <v>190.57999999999998</v>
      </c>
    </row>
    <row r="447" spans="5:12" x14ac:dyDescent="0.25">
      <c r="E447" t="str">
        <f t="shared" si="18"/>
        <v>37Y1M</v>
      </c>
      <c r="F447">
        <f t="shared" si="19"/>
        <v>1</v>
      </c>
      <c r="G447">
        <f t="shared" si="20"/>
        <v>37</v>
      </c>
      <c r="H447" s="4" cm="1">
        <f t="array" ref="H447">INDEX($O$5:$Z$44,G447+1,F447)</f>
        <v>145.88541666666669</v>
      </c>
      <c r="I447" s="2" cm="1">
        <f t="array" ref="I447">INDEX($AD$5:$AO$44,G447+1,F447)</f>
        <v>144.52083333333334</v>
      </c>
      <c r="J447" s="2" cm="1">
        <f t="array" ref="J447">INDEX($AS$5:$BD$44,G447+1,F447)</f>
        <v>89.125</v>
      </c>
      <c r="K447" s="2" cm="1">
        <f t="array" ref="K447">INDEX($BH$5:$BS$44,G447+1,F447)</f>
        <v>87.058333333333337</v>
      </c>
      <c r="L447" s="2" cm="1">
        <f t="array" ref="L447">INDEX($BW$5:$CH$44,G447+1,F447)</f>
        <v>189.35833333333335</v>
      </c>
    </row>
    <row r="448" spans="5:12" x14ac:dyDescent="0.25">
      <c r="E448" t="str">
        <f t="shared" si="18"/>
        <v>37Y2M</v>
      </c>
      <c r="F448">
        <f t="shared" si="19"/>
        <v>2</v>
      </c>
      <c r="G448">
        <f t="shared" si="20"/>
        <v>37</v>
      </c>
      <c r="H448" s="4" cm="1">
        <f t="array" ref="H448">INDEX($O$5:$Z$44,G448+1,F448)</f>
        <v>144.94583333333333</v>
      </c>
      <c r="I448" s="2" cm="1">
        <f t="array" ref="I448">INDEX($AD$5:$AO$44,G448+1,F448)</f>
        <v>143.59166666666667</v>
      </c>
      <c r="J448" s="2" cm="1">
        <f t="array" ref="J448">INDEX($AS$5:$BD$44,G448+1,F448)</f>
        <v>88.55</v>
      </c>
      <c r="K448" s="2" cm="1">
        <f t="array" ref="K448">INDEX($BH$5:$BS$44,G448+1,F448)</f>
        <v>86.49666666666667</v>
      </c>
      <c r="L448" s="2" cm="1">
        <f t="array" ref="L448">INDEX($BW$5:$CH$44,G448+1,F448)</f>
        <v>188.13666666666668</v>
      </c>
    </row>
    <row r="449" spans="5:12" x14ac:dyDescent="0.25">
      <c r="E449" t="str">
        <f t="shared" si="18"/>
        <v>37Y3M</v>
      </c>
      <c r="F449">
        <f t="shared" si="19"/>
        <v>3</v>
      </c>
      <c r="G449">
        <f t="shared" si="20"/>
        <v>37</v>
      </c>
      <c r="H449" s="4" cm="1">
        <f t="array" ref="H449">INDEX($O$5:$Z$44,G449+1,F449)</f>
        <v>144.00624999999999</v>
      </c>
      <c r="I449" s="2" cm="1">
        <f t="array" ref="I449">INDEX($AD$5:$AO$44,G449+1,F449)</f>
        <v>142.66249999999999</v>
      </c>
      <c r="J449" s="2" cm="1">
        <f t="array" ref="J449">INDEX($AS$5:$BD$44,G449+1,F449)</f>
        <v>87.974999999999994</v>
      </c>
      <c r="K449" s="2" cm="1">
        <f t="array" ref="K449">INDEX($BH$5:$BS$44,G449+1,F449)</f>
        <v>85.935000000000002</v>
      </c>
      <c r="L449" s="2" cm="1">
        <f t="array" ref="L449">INDEX($BW$5:$CH$44,G449+1,F449)</f>
        <v>186.91500000000002</v>
      </c>
    </row>
    <row r="450" spans="5:12" x14ac:dyDescent="0.25">
      <c r="E450" t="str">
        <f t="shared" si="18"/>
        <v>37Y4M</v>
      </c>
      <c r="F450">
        <f t="shared" si="19"/>
        <v>4</v>
      </c>
      <c r="G450">
        <f t="shared" si="20"/>
        <v>37</v>
      </c>
      <c r="H450" s="4" cm="1">
        <f t="array" ref="H450">INDEX($O$5:$Z$44,G450+1,F450)</f>
        <v>143.06666666666666</v>
      </c>
      <c r="I450" s="2" cm="1">
        <f t="array" ref="I450">INDEX($AD$5:$AO$44,G450+1,F450)</f>
        <v>141.73333333333335</v>
      </c>
      <c r="J450" s="2" cm="1">
        <f t="array" ref="J450">INDEX($AS$5:$BD$44,G450+1,F450)</f>
        <v>87.4</v>
      </c>
      <c r="K450" s="2" cm="1">
        <f t="array" ref="K450">INDEX($BH$5:$BS$44,G450+1,F450)</f>
        <v>85.373333333333335</v>
      </c>
      <c r="L450" s="2" cm="1">
        <f t="array" ref="L450">INDEX($BW$5:$CH$44,G450+1,F450)</f>
        <v>185.69333333333333</v>
      </c>
    </row>
    <row r="451" spans="5:12" x14ac:dyDescent="0.25">
      <c r="E451" t="str">
        <f t="shared" si="18"/>
        <v>37Y5M</v>
      </c>
      <c r="F451">
        <f t="shared" si="19"/>
        <v>5</v>
      </c>
      <c r="G451">
        <f t="shared" si="20"/>
        <v>37</v>
      </c>
      <c r="H451" s="4" cm="1">
        <f t="array" ref="H451">INDEX($O$5:$Z$44,G451+1,F451)</f>
        <v>142.12708333333333</v>
      </c>
      <c r="I451" s="2" cm="1">
        <f t="array" ref="I451">INDEX($AD$5:$AO$44,G451+1,F451)</f>
        <v>140.80416666666667</v>
      </c>
      <c r="J451" s="2" cm="1">
        <f t="array" ref="J451">INDEX($AS$5:$BD$44,G451+1,F451)</f>
        <v>86.825000000000003</v>
      </c>
      <c r="K451" s="2" cm="1">
        <f t="array" ref="K451">INDEX($BH$5:$BS$44,G451+1,F451)</f>
        <v>84.811666666666667</v>
      </c>
      <c r="L451" s="2" cm="1">
        <f t="array" ref="L451">INDEX($BW$5:$CH$44,G451+1,F451)</f>
        <v>184.47166666666669</v>
      </c>
    </row>
    <row r="452" spans="5:12" x14ac:dyDescent="0.25">
      <c r="E452" t="str">
        <f t="shared" ref="E452:E482" si="21">_xlfn.CONCAT(G452,"Y",F452,"M")</f>
        <v>37Y6M</v>
      </c>
      <c r="F452">
        <f t="shared" si="19"/>
        <v>6</v>
      </c>
      <c r="G452">
        <f t="shared" si="20"/>
        <v>37</v>
      </c>
      <c r="H452" s="4" cm="1">
        <f t="array" ref="H452">INDEX($O$5:$Z$44,G452+1,F452)</f>
        <v>141.1875</v>
      </c>
      <c r="I452" s="2" cm="1">
        <f t="array" ref="I452">INDEX($AD$5:$AO$44,G452+1,F452)</f>
        <v>139.875</v>
      </c>
      <c r="J452" s="2" cm="1">
        <f t="array" ref="J452">INDEX($AS$5:$BD$44,G452+1,F452)</f>
        <v>86.25</v>
      </c>
      <c r="K452" s="2" cm="1">
        <f t="array" ref="K452">INDEX($BH$5:$BS$44,G452+1,F452)</f>
        <v>84.25</v>
      </c>
      <c r="L452" s="2" cm="1">
        <f t="array" ref="L452">INDEX($BW$5:$CH$44,G452+1,F452)</f>
        <v>183.25</v>
      </c>
    </row>
    <row r="453" spans="5:12" x14ac:dyDescent="0.25">
      <c r="E453" t="str">
        <f t="shared" si="21"/>
        <v>37Y7M</v>
      </c>
      <c r="F453">
        <f t="shared" si="19"/>
        <v>7</v>
      </c>
      <c r="G453">
        <f t="shared" si="20"/>
        <v>37</v>
      </c>
      <c r="H453" s="4" cm="1">
        <f t="array" ref="H453">INDEX($O$5:$Z$44,G453+1,F453)</f>
        <v>140.24791666666667</v>
      </c>
      <c r="I453" s="2" cm="1">
        <f t="array" ref="I453">INDEX($AD$5:$AO$44,G453+1,F453)</f>
        <v>138.94583333333333</v>
      </c>
      <c r="J453" s="2" cm="1">
        <f t="array" ref="J453">INDEX($AS$5:$BD$44,G453+1,F453)</f>
        <v>85.674999999999997</v>
      </c>
      <c r="K453" s="2" cm="1">
        <f t="array" ref="K453">INDEX($BH$5:$BS$44,G453+1,F453)</f>
        <v>83.688333333333333</v>
      </c>
      <c r="L453" s="2" cm="1">
        <f t="array" ref="L453">INDEX($BW$5:$CH$44,G453+1,F453)</f>
        <v>182.02833333333334</v>
      </c>
    </row>
    <row r="454" spans="5:12" x14ac:dyDescent="0.25">
      <c r="E454" t="str">
        <f t="shared" si="21"/>
        <v>37Y8M</v>
      </c>
      <c r="F454">
        <f t="shared" si="19"/>
        <v>8</v>
      </c>
      <c r="G454">
        <f t="shared" si="20"/>
        <v>37</v>
      </c>
      <c r="H454" s="4" cm="1">
        <f t="array" ref="H454">INDEX($O$5:$Z$44,G454+1,F454)</f>
        <v>139.30833333333334</v>
      </c>
      <c r="I454" s="2" cm="1">
        <f t="array" ref="I454">INDEX($AD$5:$AO$44,G454+1,F454)</f>
        <v>138.01666666666665</v>
      </c>
      <c r="J454" s="2" cm="1">
        <f t="array" ref="J454">INDEX($AS$5:$BD$44,G454+1,F454)</f>
        <v>85.1</v>
      </c>
      <c r="K454" s="2" cm="1">
        <f t="array" ref="K454">INDEX($BH$5:$BS$44,G454+1,F454)</f>
        <v>83.126666666666679</v>
      </c>
      <c r="L454" s="2" cm="1">
        <f t="array" ref="L454">INDEX($BW$5:$CH$44,G454+1,F454)</f>
        <v>180.80666666666667</v>
      </c>
    </row>
    <row r="455" spans="5:12" x14ac:dyDescent="0.25">
      <c r="E455" t="str">
        <f t="shared" si="21"/>
        <v>37Y9M</v>
      </c>
      <c r="F455">
        <f t="shared" si="19"/>
        <v>9</v>
      </c>
      <c r="G455">
        <f t="shared" si="20"/>
        <v>37</v>
      </c>
      <c r="H455" s="4" cm="1">
        <f t="array" ref="H455">INDEX($O$5:$Z$44,G455+1,F455)</f>
        <v>138.36875000000001</v>
      </c>
      <c r="I455" s="2" cm="1">
        <f t="array" ref="I455">INDEX($AD$5:$AO$44,G455+1,F455)</f>
        <v>137.08750000000001</v>
      </c>
      <c r="J455" s="2" cm="1">
        <f t="array" ref="J455">INDEX($AS$5:$BD$44,G455+1,F455)</f>
        <v>84.525000000000006</v>
      </c>
      <c r="K455" s="2" cm="1">
        <f t="array" ref="K455">INDEX($BH$5:$BS$44,G455+1,F455)</f>
        <v>82.565000000000012</v>
      </c>
      <c r="L455" s="2" cm="1">
        <f t="array" ref="L455">INDEX($BW$5:$CH$44,G455+1,F455)</f>
        <v>179.58500000000001</v>
      </c>
    </row>
    <row r="456" spans="5:12" x14ac:dyDescent="0.25">
      <c r="E456" t="str">
        <f t="shared" si="21"/>
        <v>37Y10M</v>
      </c>
      <c r="F456">
        <f t="shared" si="19"/>
        <v>10</v>
      </c>
      <c r="G456">
        <f t="shared" si="20"/>
        <v>37</v>
      </c>
      <c r="H456" s="4" cm="1">
        <f t="array" ref="H456">INDEX($O$5:$Z$44,G456+1,F456)</f>
        <v>137.42916666666667</v>
      </c>
      <c r="I456" s="2" cm="1">
        <f t="array" ref="I456">INDEX($AD$5:$AO$44,G456+1,F456)</f>
        <v>136.15833333333333</v>
      </c>
      <c r="J456" s="2" cm="1">
        <f t="array" ref="J456">INDEX($AS$5:$BD$44,G456+1,F456)</f>
        <v>83.95</v>
      </c>
      <c r="K456" s="2" cm="1">
        <f t="array" ref="K456">INDEX($BH$5:$BS$44,G456+1,F456)</f>
        <v>82.003333333333345</v>
      </c>
      <c r="L456" s="2" cm="1">
        <f t="array" ref="L456">INDEX($BW$5:$CH$44,G456+1,F456)</f>
        <v>178.36333333333334</v>
      </c>
    </row>
    <row r="457" spans="5:12" x14ac:dyDescent="0.25">
      <c r="E457" t="str">
        <f t="shared" si="21"/>
        <v>37Y11M</v>
      </c>
      <c r="F457">
        <f t="shared" si="19"/>
        <v>11</v>
      </c>
      <c r="G457">
        <f t="shared" si="20"/>
        <v>37</v>
      </c>
      <c r="H457" s="4" cm="1">
        <f t="array" ref="H457">INDEX($O$5:$Z$44,G457+1,F457)</f>
        <v>136.48958333333334</v>
      </c>
      <c r="I457" s="2" cm="1">
        <f t="array" ref="I457">INDEX($AD$5:$AO$44,G457+1,F457)</f>
        <v>135.22916666666666</v>
      </c>
      <c r="J457" s="2" cm="1">
        <f t="array" ref="J457">INDEX($AS$5:$BD$44,G457+1,F457)</f>
        <v>83.375</v>
      </c>
      <c r="K457" s="2" cm="1">
        <f t="array" ref="K457">INDEX($BH$5:$BS$44,G457+1,F457)</f>
        <v>81.441666666666677</v>
      </c>
      <c r="L457" s="2" cm="1">
        <f t="array" ref="L457">INDEX($BW$5:$CH$44,G457+1,F457)</f>
        <v>177.14166666666668</v>
      </c>
    </row>
    <row r="458" spans="5:12" x14ac:dyDescent="0.25">
      <c r="E458" t="str">
        <f t="shared" si="21"/>
        <v>37Y12M</v>
      </c>
      <c r="F458">
        <f t="shared" si="19"/>
        <v>12</v>
      </c>
      <c r="G458">
        <f t="shared" si="20"/>
        <v>37</v>
      </c>
      <c r="H458" s="4" cm="1">
        <f t="array" ref="H458">INDEX($O$5:$Z$44,G458+1,F458)</f>
        <v>135.55000000000001</v>
      </c>
      <c r="I458" s="2" cm="1">
        <f t="array" ref="I458">INDEX($AD$5:$AO$44,G458+1,F458)</f>
        <v>134.30000000000001</v>
      </c>
      <c r="J458" s="2" cm="1">
        <f t="array" ref="J458">INDEX($AS$5:$BD$44,G458+1,F458)</f>
        <v>82.8</v>
      </c>
      <c r="K458" s="2" cm="1">
        <f t="array" ref="K458">INDEX($BH$5:$BS$44,G458+1,F458)</f>
        <v>80.88000000000001</v>
      </c>
      <c r="L458" s="2" cm="1">
        <f t="array" ref="L458">INDEX($BW$5:$CH$44,G458+1,F458)</f>
        <v>175.92000000000002</v>
      </c>
    </row>
    <row r="459" spans="5:12" x14ac:dyDescent="0.25">
      <c r="E459" t="str">
        <f t="shared" si="21"/>
        <v>38Y1M</v>
      </c>
      <c r="F459">
        <f t="shared" si="19"/>
        <v>1</v>
      </c>
      <c r="G459">
        <f t="shared" si="20"/>
        <v>38</v>
      </c>
      <c r="H459" s="4" cm="1">
        <f t="array" ref="H459">INDEX($O$5:$Z$44,G459+1,F459)</f>
        <v>134.61041666666668</v>
      </c>
      <c r="I459" s="2" cm="1">
        <f t="array" ref="I459">INDEX($AD$5:$AO$44,G459+1,F459)</f>
        <v>133.37083333333334</v>
      </c>
      <c r="J459" s="2" cm="1">
        <f t="array" ref="J459">INDEX($AS$5:$BD$44,G459+1,F459)</f>
        <v>82.224999999999994</v>
      </c>
      <c r="K459" s="2" cm="1">
        <f t="array" ref="K459">INDEX($BH$5:$BS$44,G459+1,F459)</f>
        <v>80.318333333333342</v>
      </c>
      <c r="L459" s="2" cm="1">
        <f t="array" ref="L459">INDEX($BW$5:$CH$44,G459+1,F459)</f>
        <v>174.69833333333332</v>
      </c>
    </row>
    <row r="460" spans="5:12" x14ac:dyDescent="0.25">
      <c r="E460" t="str">
        <f t="shared" si="21"/>
        <v>38Y2M</v>
      </c>
      <c r="F460">
        <f t="shared" si="19"/>
        <v>2</v>
      </c>
      <c r="G460">
        <f t="shared" si="20"/>
        <v>38</v>
      </c>
      <c r="H460" s="4" cm="1">
        <f t="array" ref="H460">INDEX($O$5:$Z$44,G460+1,F460)</f>
        <v>133.67083333333332</v>
      </c>
      <c r="I460" s="2" cm="1">
        <f t="array" ref="I460">INDEX($AD$5:$AO$44,G460+1,F460)</f>
        <v>132.44166666666666</v>
      </c>
      <c r="J460" s="2" cm="1">
        <f t="array" ref="J460">INDEX($AS$5:$BD$44,G460+1,F460)</f>
        <v>81.650000000000006</v>
      </c>
      <c r="K460" s="2" cm="1">
        <f t="array" ref="K460">INDEX($BH$5:$BS$44,G460+1,F460)</f>
        <v>79.756666666666675</v>
      </c>
      <c r="L460" s="2" cm="1">
        <f t="array" ref="L460">INDEX($BW$5:$CH$44,G460+1,F460)</f>
        <v>173.47666666666669</v>
      </c>
    </row>
    <row r="461" spans="5:12" x14ac:dyDescent="0.25">
      <c r="E461" t="str">
        <f t="shared" si="21"/>
        <v>38Y3M</v>
      </c>
      <c r="F461">
        <f t="shared" si="19"/>
        <v>3</v>
      </c>
      <c r="G461">
        <f t="shared" si="20"/>
        <v>38</v>
      </c>
      <c r="H461" s="4" cm="1">
        <f t="array" ref="H461">INDEX($O$5:$Z$44,G461+1,F461)</f>
        <v>132.73124999999999</v>
      </c>
      <c r="I461" s="2" cm="1">
        <f t="array" ref="I461">INDEX($AD$5:$AO$44,G461+1,F461)</f>
        <v>131.51249999999999</v>
      </c>
      <c r="J461" s="2" cm="1">
        <f t="array" ref="J461">INDEX($AS$5:$BD$44,G461+1,F461)</f>
        <v>81.075000000000003</v>
      </c>
      <c r="K461" s="2" cm="1">
        <f t="array" ref="K461">INDEX($BH$5:$BS$44,G461+1,F461)</f>
        <v>79.195000000000007</v>
      </c>
      <c r="L461" s="2" cm="1">
        <f t="array" ref="L461">INDEX($BW$5:$CH$44,G461+1,F461)</f>
        <v>172.255</v>
      </c>
    </row>
    <row r="462" spans="5:12" x14ac:dyDescent="0.25">
      <c r="E462" t="str">
        <f t="shared" si="21"/>
        <v>38Y4M</v>
      </c>
      <c r="F462">
        <f t="shared" si="19"/>
        <v>4</v>
      </c>
      <c r="G462">
        <f t="shared" si="20"/>
        <v>38</v>
      </c>
      <c r="H462" s="4" cm="1">
        <f t="array" ref="H462">INDEX($O$5:$Z$44,G462+1,F462)</f>
        <v>131.79166666666666</v>
      </c>
      <c r="I462" s="2" cm="1">
        <f t="array" ref="I462">INDEX($AD$5:$AO$44,G462+1,F462)</f>
        <v>130.58333333333334</v>
      </c>
      <c r="J462" s="2" cm="1">
        <f t="array" ref="J462">INDEX($AS$5:$BD$44,G462+1,F462)</f>
        <v>80.5</v>
      </c>
      <c r="K462" s="2" cm="1">
        <f t="array" ref="K462">INDEX($BH$5:$BS$44,G462+1,F462)</f>
        <v>78.63333333333334</v>
      </c>
      <c r="L462" s="2" cm="1">
        <f t="array" ref="L462">INDEX($BW$5:$CH$44,G462+1,F462)</f>
        <v>171.03333333333333</v>
      </c>
    </row>
    <row r="463" spans="5:12" x14ac:dyDescent="0.25">
      <c r="E463" t="str">
        <f t="shared" si="21"/>
        <v>38Y5M</v>
      </c>
      <c r="F463">
        <f t="shared" si="19"/>
        <v>5</v>
      </c>
      <c r="G463">
        <f t="shared" si="20"/>
        <v>38</v>
      </c>
      <c r="H463" s="4" cm="1">
        <f t="array" ref="H463">INDEX($O$5:$Z$44,G463+1,F463)</f>
        <v>130.85208333333333</v>
      </c>
      <c r="I463" s="2" cm="1">
        <f t="array" ref="I463">INDEX($AD$5:$AO$44,G463+1,F463)</f>
        <v>129.65416666666667</v>
      </c>
      <c r="J463" s="2" cm="1">
        <f t="array" ref="J463">INDEX($AS$5:$BD$44,G463+1,F463)</f>
        <v>79.924999999999997</v>
      </c>
      <c r="K463" s="2" cm="1">
        <f t="array" ref="K463">INDEX($BH$5:$BS$44,G463+1,F463)</f>
        <v>78.071666666666673</v>
      </c>
      <c r="L463" s="2" cm="1">
        <f t="array" ref="L463">INDEX($BW$5:$CH$44,G463+1,F463)</f>
        <v>169.81166666666667</v>
      </c>
    </row>
    <row r="464" spans="5:12" x14ac:dyDescent="0.25">
      <c r="E464" t="str">
        <f t="shared" si="21"/>
        <v>38Y6M</v>
      </c>
      <c r="F464">
        <f t="shared" ref="F464:F482" si="22">F452</f>
        <v>6</v>
      </c>
      <c r="G464">
        <f t="shared" ref="G464:G482" si="23">G452+1</f>
        <v>38</v>
      </c>
      <c r="H464" s="4" cm="1">
        <f t="array" ref="H464">INDEX($O$5:$Z$44,G464+1,F464)</f>
        <v>129.91249999999999</v>
      </c>
      <c r="I464" s="2" cm="1">
        <f t="array" ref="I464">INDEX($AD$5:$AO$44,G464+1,F464)</f>
        <v>128.72499999999999</v>
      </c>
      <c r="J464" s="2" cm="1">
        <f t="array" ref="J464">INDEX($AS$5:$BD$44,G464+1,F464)</f>
        <v>79.349999999999994</v>
      </c>
      <c r="K464" s="2" cm="1">
        <f t="array" ref="K464">INDEX($BH$5:$BS$44,G464+1,F464)</f>
        <v>77.510000000000005</v>
      </c>
      <c r="L464" s="2" cm="1">
        <f t="array" ref="L464">INDEX($BW$5:$CH$44,G464+1,F464)</f>
        <v>168.59000000000003</v>
      </c>
    </row>
    <row r="465" spans="5:12" x14ac:dyDescent="0.25">
      <c r="E465" t="str">
        <f t="shared" si="21"/>
        <v>38Y7M</v>
      </c>
      <c r="F465">
        <f t="shared" si="22"/>
        <v>7</v>
      </c>
      <c r="G465">
        <f t="shared" si="23"/>
        <v>38</v>
      </c>
      <c r="H465" s="4" cm="1">
        <f t="array" ref="H465">INDEX($O$5:$Z$44,G465+1,F465)</f>
        <v>128.97291666666666</v>
      </c>
      <c r="I465" s="2" cm="1">
        <f t="array" ref="I465">INDEX($AD$5:$AO$44,G465+1,F465)</f>
        <v>127.79583333333333</v>
      </c>
      <c r="J465" s="2" cm="1">
        <f t="array" ref="J465">INDEX($AS$5:$BD$44,G465+1,F465)</f>
        <v>78.775000000000006</v>
      </c>
      <c r="K465" s="2" cm="1">
        <f t="array" ref="K465">INDEX($BH$5:$BS$44,G465+1,F465)</f>
        <v>76.948333333333338</v>
      </c>
      <c r="L465" s="2" cm="1">
        <f t="array" ref="L465">INDEX($BW$5:$CH$44,G465+1,F465)</f>
        <v>167.36833333333334</v>
      </c>
    </row>
    <row r="466" spans="5:12" x14ac:dyDescent="0.25">
      <c r="E466" t="str">
        <f t="shared" si="21"/>
        <v>38Y8M</v>
      </c>
      <c r="F466">
        <f t="shared" si="22"/>
        <v>8</v>
      </c>
      <c r="G466">
        <f t="shared" si="23"/>
        <v>38</v>
      </c>
      <c r="H466" s="4" cm="1">
        <f t="array" ref="H466">INDEX($O$5:$Z$44,G466+1,F466)</f>
        <v>128.03333333333333</v>
      </c>
      <c r="I466" s="2" cm="1">
        <f t="array" ref="I466">INDEX($AD$5:$AO$44,G466+1,F466)</f>
        <v>126.86666666666667</v>
      </c>
      <c r="J466" s="2" cm="1">
        <f t="array" ref="J466">INDEX($AS$5:$BD$44,G466+1,F466)</f>
        <v>78.2</v>
      </c>
      <c r="K466" s="2" cm="1">
        <f t="array" ref="K466">INDEX($BH$5:$BS$44,G466+1,F466)</f>
        <v>76.38666666666667</v>
      </c>
      <c r="L466" s="2" cm="1">
        <f t="array" ref="L466">INDEX($BW$5:$CH$44,G466+1,F466)</f>
        <v>166.14666666666668</v>
      </c>
    </row>
    <row r="467" spans="5:12" x14ac:dyDescent="0.25">
      <c r="E467" t="str">
        <f t="shared" si="21"/>
        <v>38Y9M</v>
      </c>
      <c r="F467">
        <f t="shared" si="22"/>
        <v>9</v>
      </c>
      <c r="G467">
        <f t="shared" si="23"/>
        <v>38</v>
      </c>
      <c r="H467" s="4" cm="1">
        <f t="array" ref="H467">INDEX($O$5:$Z$44,G467+1,F467)</f>
        <v>127.09375</v>
      </c>
      <c r="I467" s="2" cm="1">
        <f t="array" ref="I467">INDEX($AD$5:$AO$44,G467+1,F467)</f>
        <v>125.9375</v>
      </c>
      <c r="J467" s="2" cm="1">
        <f t="array" ref="J467">INDEX($AS$5:$BD$44,G467+1,F467)</f>
        <v>77.625</v>
      </c>
      <c r="K467" s="2" cm="1">
        <f t="array" ref="K467">INDEX($BH$5:$BS$44,G467+1,F467)</f>
        <v>75.825000000000003</v>
      </c>
      <c r="L467" s="2" cm="1">
        <f t="array" ref="L467">INDEX($BW$5:$CH$44,G467+1,F467)</f>
        <v>164.92500000000001</v>
      </c>
    </row>
    <row r="468" spans="5:12" x14ac:dyDescent="0.25">
      <c r="E468" t="str">
        <f t="shared" si="21"/>
        <v>38Y10M</v>
      </c>
      <c r="F468">
        <f t="shared" si="22"/>
        <v>10</v>
      </c>
      <c r="G468">
        <f t="shared" si="23"/>
        <v>38</v>
      </c>
      <c r="H468" s="4" cm="1">
        <f t="array" ref="H468">INDEX($O$5:$Z$44,G468+1,F468)</f>
        <v>126.15416666666667</v>
      </c>
      <c r="I468" s="2" cm="1">
        <f t="array" ref="I468">INDEX($AD$5:$AO$44,G468+1,F468)</f>
        <v>125.00833333333333</v>
      </c>
      <c r="J468" s="2" cm="1">
        <f t="array" ref="J468">INDEX($AS$5:$BD$44,G468+1,F468)</f>
        <v>77.05</v>
      </c>
      <c r="K468" s="2" cm="1">
        <f t="array" ref="K468">INDEX($BH$5:$BS$44,G468+1,F468)</f>
        <v>75.263333333333335</v>
      </c>
      <c r="L468" s="2" cm="1">
        <f t="array" ref="L468">INDEX($BW$5:$CH$44,G468+1,F468)</f>
        <v>163.70333333333332</v>
      </c>
    </row>
    <row r="469" spans="5:12" x14ac:dyDescent="0.25">
      <c r="E469" t="str">
        <f t="shared" si="21"/>
        <v>38Y11M</v>
      </c>
      <c r="F469">
        <f t="shared" si="22"/>
        <v>11</v>
      </c>
      <c r="G469">
        <f t="shared" si="23"/>
        <v>38</v>
      </c>
      <c r="H469" s="4" cm="1">
        <f t="array" ref="H469">INDEX($O$5:$Z$44,G469+1,F469)</f>
        <v>125.21458333333334</v>
      </c>
      <c r="I469" s="2" cm="1">
        <f t="array" ref="I469">INDEX($AD$5:$AO$44,G469+1,F469)</f>
        <v>124.07916666666667</v>
      </c>
      <c r="J469" s="2" cm="1">
        <f t="array" ref="J469">INDEX($AS$5:$BD$44,G469+1,F469)</f>
        <v>76.474999999999994</v>
      </c>
      <c r="K469" s="2" cm="1">
        <f t="array" ref="K469">INDEX($BH$5:$BS$44,G469+1,F469)</f>
        <v>74.701666666666668</v>
      </c>
      <c r="L469" s="2" cm="1">
        <f t="array" ref="L469">INDEX($BW$5:$CH$44,G469+1,F469)</f>
        <v>162.48166666666668</v>
      </c>
    </row>
    <row r="470" spans="5:12" x14ac:dyDescent="0.25">
      <c r="E470" t="str">
        <f t="shared" si="21"/>
        <v>38Y12M</v>
      </c>
      <c r="F470">
        <f t="shared" si="22"/>
        <v>12</v>
      </c>
      <c r="G470">
        <f t="shared" si="23"/>
        <v>38</v>
      </c>
      <c r="H470" s="4" cm="1">
        <f t="array" ref="H470">INDEX($O$5:$Z$44,G470+1,F470)</f>
        <v>124.27500000000001</v>
      </c>
      <c r="I470" s="2" cm="1">
        <f t="array" ref="I470">INDEX($AD$5:$AO$44,G470+1,F470)</f>
        <v>123.15</v>
      </c>
      <c r="J470" s="2" cm="1">
        <f t="array" ref="J470">INDEX($AS$5:$BD$44,G470+1,F470)</f>
        <v>75.900000000000006</v>
      </c>
      <c r="K470" s="2" cm="1">
        <f t="array" ref="K470">INDEX($BH$5:$BS$44,G470+1,F470)</f>
        <v>74.14</v>
      </c>
      <c r="L470" s="2" cm="1">
        <f t="array" ref="L470">INDEX($BW$5:$CH$44,G470+1,F470)</f>
        <v>161.26</v>
      </c>
    </row>
    <row r="471" spans="5:12" x14ac:dyDescent="0.25">
      <c r="E471" t="str">
        <f t="shared" si="21"/>
        <v>39Y1M</v>
      </c>
      <c r="F471">
        <f t="shared" si="22"/>
        <v>1</v>
      </c>
      <c r="G471">
        <f t="shared" si="23"/>
        <v>39</v>
      </c>
      <c r="H471" s="4" cm="1">
        <f t="array" ref="H471">INDEX($O$5:$Z$44,G471+1,F471)</f>
        <v>123.33541666666666</v>
      </c>
      <c r="I471" s="2" cm="1">
        <f t="array" ref="I471">INDEX($AD$5:$AO$44,G471+1,F471)</f>
        <v>122.22083333333333</v>
      </c>
      <c r="J471" s="2" cm="1">
        <f t="array" ref="J471">INDEX($AS$5:$BD$44,G471+1,F471)</f>
        <v>75.325000000000003</v>
      </c>
      <c r="K471" s="2" cm="1">
        <f t="array" ref="K471">INDEX($BH$5:$BS$44,G471+1,F471)</f>
        <v>73.578333333333333</v>
      </c>
      <c r="L471" s="2" cm="1">
        <f t="array" ref="L471">INDEX($BW$5:$CH$44,G471+1,F471)</f>
        <v>160.03833333333333</v>
      </c>
    </row>
    <row r="472" spans="5:12" x14ac:dyDescent="0.25">
      <c r="E472" t="str">
        <f t="shared" si="21"/>
        <v>39Y2M</v>
      </c>
      <c r="F472">
        <f t="shared" si="22"/>
        <v>2</v>
      </c>
      <c r="G472">
        <f t="shared" si="23"/>
        <v>39</v>
      </c>
      <c r="H472" s="4" cm="1">
        <f t="array" ref="H472">INDEX($O$5:$Z$44,G472+1,F472)</f>
        <v>122.39583333333333</v>
      </c>
      <c r="I472" s="2" cm="1">
        <f t="array" ref="I472">INDEX($AD$5:$AO$44,G472+1,F472)</f>
        <v>121.29166666666667</v>
      </c>
      <c r="J472" s="2" cm="1">
        <f t="array" ref="J472">INDEX($AS$5:$BD$44,G472+1,F472)</f>
        <v>74.75</v>
      </c>
      <c r="K472" s="2" cm="1">
        <f t="array" ref="K472">INDEX($BH$5:$BS$44,G472+1,F472)</f>
        <v>73.01666666666668</v>
      </c>
      <c r="L472" s="2" cm="1">
        <f t="array" ref="L472">INDEX($BW$5:$CH$44,G472+1,F472)</f>
        <v>158.81666666666666</v>
      </c>
    </row>
    <row r="473" spans="5:12" x14ac:dyDescent="0.25">
      <c r="E473" t="str">
        <f t="shared" si="21"/>
        <v>39Y3M</v>
      </c>
      <c r="F473">
        <f t="shared" si="22"/>
        <v>3</v>
      </c>
      <c r="G473">
        <f t="shared" si="23"/>
        <v>39</v>
      </c>
      <c r="H473" s="4" cm="1">
        <f t="array" ref="H473">INDEX($O$5:$Z$44,G473+1,F473)</f>
        <v>121.45625</v>
      </c>
      <c r="I473" s="2" cm="1">
        <f t="array" ref="I473">INDEX($AD$5:$AO$44,G473+1,F473)</f>
        <v>120.3625</v>
      </c>
      <c r="J473" s="2" cm="1">
        <f t="array" ref="J473">INDEX($AS$5:$BD$44,G473+1,F473)</f>
        <v>74.174999999999997</v>
      </c>
      <c r="K473" s="2" cm="1">
        <f t="array" ref="K473">INDEX($BH$5:$BS$44,G473+1,F473)</f>
        <v>72.455000000000013</v>
      </c>
      <c r="L473" s="2" cm="1">
        <f t="array" ref="L473">INDEX($BW$5:$CH$44,G473+1,F473)</f>
        <v>157.59500000000003</v>
      </c>
    </row>
    <row r="474" spans="5:12" x14ac:dyDescent="0.25">
      <c r="E474" t="str">
        <f t="shared" si="21"/>
        <v>39Y4M</v>
      </c>
      <c r="F474">
        <f t="shared" si="22"/>
        <v>4</v>
      </c>
      <c r="G474">
        <f t="shared" si="23"/>
        <v>39</v>
      </c>
      <c r="H474" s="4" cm="1">
        <f t="array" ref="H474">INDEX($O$5:$Z$44,G474+1,F474)</f>
        <v>120.51666666666667</v>
      </c>
      <c r="I474" s="2" cm="1">
        <f t="array" ref="I474">INDEX($AD$5:$AO$44,G474+1,F474)</f>
        <v>119.43333333333334</v>
      </c>
      <c r="J474" s="2" cm="1">
        <f t="array" ref="J474">INDEX($AS$5:$BD$44,G474+1,F474)</f>
        <v>73.599999999999994</v>
      </c>
      <c r="K474" s="2" cm="1">
        <f t="array" ref="K474">INDEX($BH$5:$BS$44,G474+1,F474)</f>
        <v>71.893333333333345</v>
      </c>
      <c r="L474" s="2" cm="1">
        <f t="array" ref="L474">INDEX($BW$5:$CH$44,G474+1,F474)</f>
        <v>156.37333333333333</v>
      </c>
    </row>
    <row r="475" spans="5:12" x14ac:dyDescent="0.25">
      <c r="E475" t="str">
        <f t="shared" si="21"/>
        <v>39Y5M</v>
      </c>
      <c r="F475">
        <f t="shared" si="22"/>
        <v>5</v>
      </c>
      <c r="G475">
        <f t="shared" si="23"/>
        <v>39</v>
      </c>
      <c r="H475" s="4" cm="1">
        <f t="array" ref="H475">INDEX($O$5:$Z$44,G475+1,F475)</f>
        <v>119.57708333333333</v>
      </c>
      <c r="I475" s="2" cm="1">
        <f t="array" ref="I475">INDEX($AD$5:$AO$44,G475+1,F475)</f>
        <v>118.50416666666666</v>
      </c>
      <c r="J475" s="2" cm="1">
        <f t="array" ref="J475">INDEX($AS$5:$BD$44,G475+1,F475)</f>
        <v>73.025000000000006</v>
      </c>
      <c r="K475" s="2" cm="1">
        <f t="array" ref="K475">INDEX($BH$5:$BS$44,G475+1,F475)</f>
        <v>71.331666666666678</v>
      </c>
      <c r="L475" s="2" cm="1">
        <f t="array" ref="L475">INDEX($BW$5:$CH$44,G475+1,F475)</f>
        <v>155.15166666666667</v>
      </c>
    </row>
    <row r="476" spans="5:12" x14ac:dyDescent="0.25">
      <c r="E476" t="str">
        <f t="shared" si="21"/>
        <v>39Y6M</v>
      </c>
      <c r="F476">
        <f t="shared" si="22"/>
        <v>6</v>
      </c>
      <c r="G476">
        <f t="shared" si="23"/>
        <v>39</v>
      </c>
      <c r="H476" s="4" cm="1">
        <f t="array" ref="H476">INDEX($O$5:$Z$44,G476+1,F476)</f>
        <v>118.6375</v>
      </c>
      <c r="I476" s="2" cm="1">
        <f t="array" ref="I476">INDEX($AD$5:$AO$44,G476+1,F476)</f>
        <v>117.575</v>
      </c>
      <c r="J476" s="2" cm="1">
        <f t="array" ref="J476">INDEX($AS$5:$BD$44,G476+1,F476)</f>
        <v>72.45</v>
      </c>
      <c r="K476" s="2" cm="1">
        <f t="array" ref="K476">INDEX($BH$5:$BS$44,G476+1,F476)</f>
        <v>70.77000000000001</v>
      </c>
      <c r="L476" s="2" cm="1">
        <f t="array" ref="L476">INDEX($BW$5:$CH$44,G476+1,F476)</f>
        <v>153.93</v>
      </c>
    </row>
    <row r="477" spans="5:12" x14ac:dyDescent="0.25">
      <c r="E477" t="str">
        <f t="shared" si="21"/>
        <v>39Y7M</v>
      </c>
      <c r="F477">
        <f t="shared" si="22"/>
        <v>7</v>
      </c>
      <c r="G477">
        <f t="shared" si="23"/>
        <v>39</v>
      </c>
      <c r="H477" s="4" cm="1">
        <f t="array" ref="H477">INDEX($O$5:$Z$44,G477+1,F477)</f>
        <v>117.69791666666667</v>
      </c>
      <c r="I477" s="2" cm="1">
        <f t="array" ref="I477">INDEX($AD$5:$AO$44,G477+1,F477)</f>
        <v>116.64583333333333</v>
      </c>
      <c r="J477" s="2" cm="1">
        <f t="array" ref="J477">INDEX($AS$5:$BD$44,G477+1,F477)</f>
        <v>71.875</v>
      </c>
      <c r="K477" s="2" cm="1">
        <f t="array" ref="K477">INDEX($BH$5:$BS$44,G477+1,F477)</f>
        <v>70.208333333333343</v>
      </c>
      <c r="L477" s="2" cm="1">
        <f t="array" ref="L477">INDEX($BW$5:$CH$44,G477+1,F477)</f>
        <v>152.70833333333334</v>
      </c>
    </row>
    <row r="478" spans="5:12" x14ac:dyDescent="0.25">
      <c r="E478" t="str">
        <f t="shared" si="21"/>
        <v>39Y8M</v>
      </c>
      <c r="F478">
        <f t="shared" si="22"/>
        <v>8</v>
      </c>
      <c r="G478">
        <f t="shared" si="23"/>
        <v>39</v>
      </c>
      <c r="H478" s="4" cm="1">
        <f t="array" ref="H478">INDEX($O$5:$Z$44,G478+1,F478)</f>
        <v>116.75833333333334</v>
      </c>
      <c r="I478" s="2" cm="1">
        <f t="array" ref="I478">INDEX($AD$5:$AO$44,G478+1,F478)</f>
        <v>115.71666666666667</v>
      </c>
      <c r="J478" s="2" cm="1">
        <f t="array" ref="J478">INDEX($AS$5:$BD$44,G478+1,F478)</f>
        <v>71.3</v>
      </c>
      <c r="K478" s="2" cm="1">
        <f t="array" ref="K478">INDEX($BH$5:$BS$44,G478+1,F478)</f>
        <v>69.646666666666675</v>
      </c>
      <c r="L478" s="2" cm="1">
        <f t="array" ref="L478">INDEX($BW$5:$CH$44,G478+1,F478)</f>
        <v>151.48666666666668</v>
      </c>
    </row>
    <row r="479" spans="5:12" x14ac:dyDescent="0.25">
      <c r="E479" t="str">
        <f t="shared" si="21"/>
        <v>39Y9M</v>
      </c>
      <c r="F479">
        <f t="shared" si="22"/>
        <v>9</v>
      </c>
      <c r="G479">
        <f t="shared" si="23"/>
        <v>39</v>
      </c>
      <c r="H479" s="4" cm="1">
        <f t="array" ref="H479">INDEX($O$5:$Z$44,G479+1,F479)</f>
        <v>115.81874999999999</v>
      </c>
      <c r="I479" s="2" cm="1">
        <f t="array" ref="I479">INDEX($AD$5:$AO$44,G479+1,F479)</f>
        <v>114.78749999999999</v>
      </c>
      <c r="J479" s="2" cm="1">
        <f t="array" ref="J479">INDEX($AS$5:$BD$44,G479+1,F479)</f>
        <v>70.724999999999994</v>
      </c>
      <c r="K479" s="2" cm="1">
        <f t="array" ref="K479">INDEX($BH$5:$BS$44,G479+1,F479)</f>
        <v>69.085000000000008</v>
      </c>
      <c r="L479" s="2" cm="1">
        <f t="array" ref="L479">INDEX($BW$5:$CH$44,G479+1,F479)</f>
        <v>150.26500000000001</v>
      </c>
    </row>
    <row r="480" spans="5:12" x14ac:dyDescent="0.25">
      <c r="E480" t="str">
        <f t="shared" si="21"/>
        <v>39Y10M</v>
      </c>
      <c r="F480">
        <f t="shared" si="22"/>
        <v>10</v>
      </c>
      <c r="G480">
        <f t="shared" si="23"/>
        <v>39</v>
      </c>
      <c r="H480" s="4" cm="1">
        <f t="array" ref="H480">INDEX($O$5:$Z$44,G480+1,F480)</f>
        <v>114.87916666666666</v>
      </c>
      <c r="I480" s="2" cm="1">
        <f t="array" ref="I480">INDEX($AD$5:$AO$44,G480+1,F480)</f>
        <v>113.85833333333333</v>
      </c>
      <c r="J480" s="2" cm="1">
        <f t="array" ref="J480">INDEX($AS$5:$BD$44,G480+1,F480)</f>
        <v>70.150000000000006</v>
      </c>
      <c r="K480" s="2" cm="1">
        <f t="array" ref="K480">INDEX($BH$5:$BS$44,G480+1,F480)</f>
        <v>68.523333333333341</v>
      </c>
      <c r="L480" s="2" cm="1">
        <f t="array" ref="L480">INDEX($BW$5:$CH$44,G480+1,F480)</f>
        <v>149.04333333333335</v>
      </c>
    </row>
    <row r="481" spans="5:12" x14ac:dyDescent="0.25">
      <c r="E481" t="str">
        <f t="shared" si="21"/>
        <v>39Y11M</v>
      </c>
      <c r="F481">
        <f t="shared" si="22"/>
        <v>11</v>
      </c>
      <c r="G481">
        <f t="shared" si="23"/>
        <v>39</v>
      </c>
      <c r="H481" s="4" cm="1">
        <f t="array" ref="H481">INDEX($O$5:$Z$44,G481+1,F481)</f>
        <v>113.93958333333333</v>
      </c>
      <c r="I481" s="2" cm="1">
        <f t="array" ref="I481">INDEX($AD$5:$AO$44,G481+1,F481)</f>
        <v>112.92916666666666</v>
      </c>
      <c r="J481" s="2" cm="1">
        <f t="array" ref="J481">INDEX($AS$5:$BD$44,G481+1,F481)</f>
        <v>69.575000000000003</v>
      </c>
      <c r="K481" s="2" cm="1">
        <f t="array" ref="K481">INDEX($BH$5:$BS$44,G481+1,F481)</f>
        <v>67.961666666666673</v>
      </c>
      <c r="L481" s="2" cm="1">
        <f t="array" ref="L481">INDEX($BW$5:$CH$44,G481+1,F481)</f>
        <v>147.82166666666666</v>
      </c>
    </row>
    <row r="482" spans="5:12" x14ac:dyDescent="0.25">
      <c r="E482" t="str">
        <f t="shared" si="21"/>
        <v>39Y12M</v>
      </c>
      <c r="F482">
        <f t="shared" si="22"/>
        <v>12</v>
      </c>
      <c r="G482">
        <f t="shared" si="23"/>
        <v>39</v>
      </c>
      <c r="H482" s="4" cm="1">
        <f t="array" ref="H482">INDEX($O$5:$Z$44,G482+1,F482)</f>
        <v>113</v>
      </c>
      <c r="I482" s="2" cm="1">
        <f t="array" ref="I482">INDEX($AD$5:$AO$44,G482+1,F482)</f>
        <v>112</v>
      </c>
      <c r="J482" s="2" cm="1">
        <f t="array" ref="J482">INDEX($AS$5:$BD$44,G482+1,F482)</f>
        <v>69</v>
      </c>
      <c r="K482" s="2" cm="1">
        <f t="array" ref="K482">INDEX($BH$5:$BS$44,G482+1,F482)</f>
        <v>67.400000000000006</v>
      </c>
      <c r="L482" s="2" cm="1">
        <f t="array" ref="L482">INDEX($BW$5:$CH$44,G482+1,F482)</f>
        <v>146.60000000000002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651D8B-0387-4127-8B76-FDDA51EEC1BD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Uitleg</vt:lpstr>
      <vt:lpstr>Rekentool</vt:lpstr>
      <vt:lpstr>Back-end</vt:lpstr>
      <vt:lpstr>Rekentool!Afdrukbereik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subsidiebedrag inschatten Lbv voor kleinere sectoren</dc:title>
  <dc:creator>Rijksdienst voor Ondernemend Nederland</dc:creator>
  <cp:lastModifiedBy>Rijksdienst voor Ondernemend Nederland</cp:lastModifiedBy>
  <cp:lastPrinted>2024-09-12T12:21:27Z</cp:lastPrinted>
  <dcterms:created xsi:type="dcterms:W3CDTF">2019-04-17T07:48:06Z</dcterms:created>
  <dcterms:modified xsi:type="dcterms:W3CDTF">2024-10-08T14:53:39Z</dcterms:modified>
</cp:coreProperties>
</file>