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vo\RVOBreed\Sectorregelingen\Statistiek en prijswaarneming\Statistiek zuivel\bijwerken melkaanvoercijfers\melkproductie 2021\"/>
    </mc:Choice>
  </mc:AlternateContent>
  <xr:revisionPtr revIDLastSave="0" documentId="13_ncr:1_{E849C0DE-F97B-4EA1-8BDF-21FF47E718CC}" xr6:coauthVersionLast="46" xr6:coauthVersionMax="46" xr10:uidLastSave="{00000000-0000-0000-0000-000000000000}"/>
  <bookViews>
    <workbookView xWindow="19545" yWindow="345" windowWidth="19200" windowHeight="21000" xr2:uid="{00000000-000D-0000-FFFF-FFFF00000000}"/>
  </bookViews>
  <sheets>
    <sheet name="melkontvangst 2021" sheetId="6" r:id="rId1"/>
    <sheet name="melkontvangst 2020" sheetId="5" r:id="rId2"/>
    <sheet name="melkontvangst 2019" sheetId="4" r:id="rId3"/>
    <sheet name="melkontvangst 2018" sheetId="3" r:id="rId4"/>
    <sheet name="melkontvangst 2017" sheetId="2" r:id="rId5"/>
    <sheet name="melkontvangst 2016" sheetId="1" r:id="rId6"/>
  </sheets>
  <definedNames>
    <definedName name="HTML1_1" hidden="1">"[BASISNEW.XLS]superheffing!$A$12:$F$12,$A$16:$F$20"</definedName>
    <definedName name="HTML1_10" hidden="1">""</definedName>
    <definedName name="HTML1_11" hidden="1">1</definedName>
    <definedName name="HTML1_12" hidden="1">"h:\martijn\MyHTML.htm"</definedName>
    <definedName name="HTML1_2" hidden="1">1</definedName>
    <definedName name="HTML1_3" hidden="1">"BASISNEW"</definedName>
    <definedName name="HTML1_4" hidden="1">"superheffing"</definedName>
    <definedName name="HTML1_5" hidden="1">""</definedName>
    <definedName name="HTML1_6" hidden="1">-4146</definedName>
    <definedName name="HTML1_7" hidden="1">-4146</definedName>
    <definedName name="HTML1_8" hidden="1">"11-2-99"</definedName>
    <definedName name="HTML1_9" hidden="1">"inf_stat"</definedName>
    <definedName name="HTML2_1" hidden="1">"[BASISNEW.XLS]superheffing!$A$64:$F$89"</definedName>
    <definedName name="HTML2_10" hidden="1">""</definedName>
    <definedName name="HTML2_11" hidden="1">1</definedName>
    <definedName name="HTML2_12" hidden="1">"h:\martijn\MyHTML.htm"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"11-2-99"</definedName>
    <definedName name="HTML2_9" hidden="1">"inf_stat"</definedName>
    <definedName name="HTML3_1" hidden="1">"[BASISNEW.XLS]superheffing!$A$64:$F$90"</definedName>
    <definedName name="HTML3_10" hidden="1">""</definedName>
    <definedName name="HTML3_11" hidden="1">1</definedName>
    <definedName name="HTML3_12" hidden="1">"n:\melkvet\1999\super.html"</definedName>
    <definedName name="HTML3_2" hidden="1">1</definedName>
    <definedName name="HTML3_3" hidden="1">"BASISNEW"</definedName>
    <definedName name="HTML3_4" hidden="1">"superheffing"</definedName>
    <definedName name="HTML3_5" hidden="1">""</definedName>
    <definedName name="HTML3_6" hidden="1">-4146</definedName>
    <definedName name="HTML3_7" hidden="1">-4146</definedName>
    <definedName name="HTML3_8" hidden="1">"4-3-99"</definedName>
    <definedName name="HTML3_9" hidden="1">"inf_stat"</definedName>
    <definedName name="HTML4_1" hidden="1">"[BASISNEW.XLS]superheffing!$A$64:$F$64"</definedName>
    <definedName name="HTML4_10" hidden="1">""</definedName>
    <definedName name="HTML4_11" hidden="1">1</definedName>
    <definedName name="HTML4_12" hidden="1">"h:\martijn\MyHTML.htm"</definedName>
    <definedName name="HTML4_2" hidden="1">1</definedName>
    <definedName name="HTML4_3" hidden="1">"BASISNEW"</definedName>
    <definedName name="HTML4_4" hidden="1">"superheffing"</definedName>
    <definedName name="HTML4_5" hidden="1">""</definedName>
    <definedName name="HTML4_6" hidden="1">-4146</definedName>
    <definedName name="HTML4_7" hidden="1">-4146</definedName>
    <definedName name="HTML4_8" hidden="1">"11-2-99"</definedName>
    <definedName name="HTML4_9" hidden="1">"inf_stat"</definedName>
    <definedName name="HTML5_1" hidden="1">"[BASISNEW.XLS]superheffing!$A$64:$F$91"</definedName>
    <definedName name="HTML5_10" hidden="1">""</definedName>
    <definedName name="HTML5_11" hidden="1">1</definedName>
    <definedName name="HTML5_12" hidden="1">"N:\melkvet\1999\MyHTML.htm"</definedName>
    <definedName name="HTML5_2" hidden="1">1</definedName>
    <definedName name="HTML5_3" hidden="1">"BASISNEW"</definedName>
    <definedName name="HTML5_4" hidden="1">"superheffing"</definedName>
    <definedName name="HTML5_5" hidden="1">""</definedName>
    <definedName name="HTML5_6" hidden="1">-4146</definedName>
    <definedName name="HTML5_7" hidden="1">-4146</definedName>
    <definedName name="HTML5_8" hidden="1">"24-2-99"</definedName>
    <definedName name="HTML5_9" hidden="1">"inf_stat"</definedName>
    <definedName name="HTML6_1" hidden="1">"[BASISNEW.XLS]superheffing!$A$87:$A$90"</definedName>
    <definedName name="HTML6_10" hidden="1">""</definedName>
    <definedName name="HTML6_11" hidden="1">1</definedName>
    <definedName name="HTML6_12" hidden="1">"h:\martijn\MyHTML.htm"</definedName>
    <definedName name="HTML6_2" hidden="1">1</definedName>
    <definedName name="HTML6_3" hidden="1">"Melkontvangst"</definedName>
    <definedName name="HTML6_4" hidden="1">"Melkontvangst Nederland 1998/'99"</definedName>
    <definedName name="HTML6_5" hidden="1">""</definedName>
    <definedName name="HTML6_6" hidden="1">-4146</definedName>
    <definedName name="HTML6_7" hidden="1">-4146</definedName>
    <definedName name="HTML6_8" hidden="1">"11-2-99"</definedName>
    <definedName name="HTML6_9" hidden="1">"inf_stat"</definedName>
    <definedName name="HTML7_1" hidden="1">"[BASISNEW.XLS]superheffing!$A$66:$F$90"</definedName>
    <definedName name="HTML7_10" hidden="1">""</definedName>
    <definedName name="HTML7_11" hidden="1">1</definedName>
    <definedName name="HTML7_12" hidden="1">"N:\Melkvet\MelkontvangstHTML.htm"</definedName>
    <definedName name="HTML7_2" hidden="1">1</definedName>
    <definedName name="HTML7_3" hidden="1">"Melkontvangst"</definedName>
    <definedName name="HTML7_4" hidden="1">""</definedName>
    <definedName name="HTML7_5" hidden="1">"Melkontvangst Nederland 1998/'99"</definedName>
    <definedName name="HTML7_6" hidden="1">-4146</definedName>
    <definedName name="HTML7_7" hidden="1">-4146</definedName>
    <definedName name="HTML7_8" hidden="1">"11-2-99"</definedName>
    <definedName name="HTML7_9" hidden="1">"inf_stat"</definedName>
    <definedName name="HTMLCount" hidden="1">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6" l="1"/>
  <c r="G27" i="6"/>
  <c r="F33" i="6"/>
  <c r="D33" i="6"/>
  <c r="C33" i="6"/>
  <c r="D16" i="6"/>
  <c r="C16" i="6"/>
  <c r="E15" i="6"/>
  <c r="E14" i="6"/>
  <c r="F33" i="5"/>
  <c r="G33" i="5"/>
  <c r="C16" i="5"/>
  <c r="E14" i="5"/>
  <c r="E15" i="5"/>
  <c r="D16" i="5"/>
  <c r="C33" i="5"/>
  <c r="D33" i="5"/>
  <c r="G33" i="4"/>
  <c r="F33" i="4"/>
  <c r="E14" i="4"/>
  <c r="D16" i="4"/>
  <c r="C16" i="4"/>
  <c r="E15" i="4"/>
  <c r="D16" i="3"/>
  <c r="C16" i="3"/>
  <c r="E15" i="3"/>
  <c r="E14" i="3"/>
  <c r="G33" i="1"/>
  <c r="F33" i="1"/>
  <c r="D33" i="2"/>
  <c r="C33" i="2"/>
  <c r="D16" i="2"/>
  <c r="C16" i="2"/>
  <c r="E15" i="2"/>
  <c r="E14" i="2"/>
  <c r="E14" i="1"/>
  <c r="E15" i="1"/>
  <c r="D16" i="1"/>
  <c r="C16" i="1"/>
  <c r="D33" i="1"/>
  <c r="C33" i="1"/>
</calcChain>
</file>

<file path=xl/sharedStrings.xml><?xml version="1.0" encoding="utf-8"?>
<sst xmlns="http://schemas.openxmlformats.org/spreadsheetml/2006/main" count="126" uniqueCount="24">
  <si>
    <t xml:space="preserve"> </t>
  </si>
  <si>
    <r>
      <t>Melkontvangst Nederland</t>
    </r>
    <r>
      <rPr>
        <b/>
        <vertAlign val="superscript"/>
        <sz val="10"/>
        <color rgb="FF0070C0"/>
        <rFont val="Helvetica"/>
        <family val="2"/>
      </rPr>
      <t>1)</t>
    </r>
  </si>
  <si>
    <t>(indicatief overzicht)</t>
  </si>
  <si>
    <t>(in tonnen)</t>
  </si>
  <si>
    <t>melk</t>
  </si>
  <si>
    <t>vet</t>
  </si>
  <si>
    <t>vet %</t>
  </si>
  <si>
    <t>maand</t>
  </si>
  <si>
    <t xml:space="preserve">melk </t>
  </si>
  <si>
    <t>Totaal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</si>
  <si>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 melkaanvoer is gebaseerd op de leveringen van rauwe melk aan eerste kopers.</t>
    </r>
  </si>
  <si>
    <t>Bron: RVO.nl</t>
  </si>
  <si>
    <t>index (2015=100)</t>
  </si>
  <si>
    <t>Melkontvangst december 2016</t>
  </si>
  <si>
    <t>index (2016=100)</t>
  </si>
  <si>
    <t>Melkontvangst december 2017</t>
  </si>
  <si>
    <t>index (2017=100)</t>
  </si>
  <si>
    <t>Melkontvangst december 2018</t>
  </si>
  <si>
    <t>index (2018=100)</t>
  </si>
  <si>
    <t>Melkontvangst december 2019</t>
  </si>
  <si>
    <t>index (2019=100)</t>
  </si>
  <si>
    <t>Melkontvangst december 2020</t>
  </si>
  <si>
    <t>index (2020=100)</t>
  </si>
  <si>
    <t>Melkontvangst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</si>
</sst>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</font>
    <font>
      <b/>
      <sz val="10"/>
      <color rgb="FF0070C0"/>
      <name val="Helvetica"/>
      <family val="2"/>
    </font>
    <font>
      <b/>
      <vertAlign val="superscript"/>
      <sz val="10"/>
      <color rgb="FF0070C0"/>
      <name val="Helvetic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0" fillId="0" borderId="0" xfId="0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0" borderId="0" xfId="0" applyFont="1" applyAlignment="1"/>
    <xf numFmtId="0" fontId="3" fillId="0" borderId="3" xfId="0" applyFont="1" applyBorder="1"/>
    <xf numFmtId="164" fontId="0" fillId="0" borderId="5" xfId="0" applyNumberFormat="1" applyFill="1" applyBorder="1"/>
    <xf numFmtId="3" fontId="0" fillId="0" borderId="0" xfId="0" applyNumberFormat="1"/>
    <xf numFmtId="164" fontId="0" fillId="0" borderId="3" xfId="0" applyNumberFormat="1" applyFill="1" applyBorder="1"/>
    <xf numFmtId="0" fontId="0" fillId="0" borderId="6" xfId="0" applyBorder="1"/>
    <xf numFmtId="0" fontId="3" fillId="0" borderId="5" xfId="0" applyFont="1" applyBorder="1"/>
    <xf numFmtId="2" fontId="0" fillId="0" borderId="5" xfId="0" applyNumberFormat="1" applyFill="1" applyBorder="1"/>
    <xf numFmtId="164" fontId="0" fillId="0" borderId="0" xfId="0" applyNumberFormat="1"/>
    <xf numFmtId="0" fontId="4" fillId="0" borderId="0" xfId="0" applyFont="1" applyFill="1" applyBorder="1"/>
    <xf numFmtId="0" fontId="5" fillId="5" borderId="7" xfId="0" applyFont="1" applyFill="1" applyBorder="1" applyAlignment="1">
      <alignment horizontal="center"/>
    </xf>
    <xf numFmtId="0" fontId="6" fillId="0" borderId="7" xfId="0" applyFont="1" applyFill="1" applyBorder="1"/>
    <xf numFmtId="3" fontId="6" fillId="0" borderId="7" xfId="0" applyNumberFormat="1" applyFont="1" applyFill="1" applyBorder="1"/>
    <xf numFmtId="3" fontId="6" fillId="0" borderId="4" xfId="0" applyNumberFormat="1" applyFont="1" applyFill="1" applyBorder="1"/>
    <xf numFmtId="0" fontId="6" fillId="0" borderId="8" xfId="0" applyFont="1" applyFill="1" applyBorder="1"/>
    <xf numFmtId="0" fontId="5" fillId="5" borderId="9" xfId="0" applyFont="1" applyFill="1" applyBorder="1" applyAlignment="1">
      <alignment horizontal="right"/>
    </xf>
    <xf numFmtId="3" fontId="5" fillId="5" borderId="9" xfId="0" applyNumberFormat="1" applyFont="1" applyFill="1" applyBorder="1"/>
    <xf numFmtId="0" fontId="4" fillId="0" borderId="0" xfId="0" applyFont="1"/>
    <xf numFmtId="0" fontId="5" fillId="3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11" xfId="0" applyNumberFormat="1" applyFont="1" applyBorder="1"/>
    <xf numFmtId="3" fontId="8" fillId="0" borderId="0" xfId="0" applyNumberFormat="1" applyFont="1" applyBorder="1"/>
    <xf numFmtId="3" fontId="5" fillId="5" borderId="2" xfId="0" applyNumberFormat="1" applyFont="1" applyFill="1" applyBorder="1"/>
    <xf numFmtId="3" fontId="9" fillId="6" borderId="7" xfId="0" applyNumberFormat="1" applyFont="1" applyFill="1" applyBorder="1"/>
    <xf numFmtId="0" fontId="0" fillId="0" borderId="0" xfId="0" applyBorder="1"/>
    <xf numFmtId="3" fontId="6" fillId="0" borderId="8" xfId="0" applyNumberFormat="1" applyFont="1" applyFill="1" applyBorder="1"/>
    <xf numFmtId="3" fontId="5" fillId="5" borderId="9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1" fontId="6" fillId="0" borderId="7" xfId="0" applyNumberFormat="1" applyFont="1" applyFill="1" applyBorder="1"/>
    <xf numFmtId="4" fontId="8" fillId="0" borderId="11" xfId="0" applyNumberFormat="1" applyFont="1" applyBorder="1"/>
    <xf numFmtId="165" fontId="6" fillId="0" borderId="7" xfId="0" applyNumberFormat="1" applyFont="1" applyFill="1" applyBorder="1"/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4" fontId="6" fillId="0" borderId="7" xfId="0" applyNumberFormat="1" applyFont="1" applyFill="1" applyBorder="1"/>
    <xf numFmtId="0" fontId="10" fillId="0" borderId="0" xfId="1"/>
    <xf numFmtId="0" fontId="3" fillId="0" borderId="0" xfId="1" applyFont="1"/>
    <xf numFmtId="0" fontId="4" fillId="0" borderId="0" xfId="1" applyFont="1"/>
    <xf numFmtId="3" fontId="5" fillId="5" borderId="9" xfId="1" applyNumberFormat="1" applyFont="1" applyFill="1" applyBorder="1" applyAlignment="1">
      <alignment horizontal="right"/>
    </xf>
    <xf numFmtId="0" fontId="5" fillId="5" borderId="9" xfId="1" applyFont="1" applyFill="1" applyBorder="1" applyAlignment="1">
      <alignment horizontal="right"/>
    </xf>
    <xf numFmtId="3" fontId="10" fillId="0" borderId="0" xfId="1" applyNumberFormat="1"/>
    <xf numFmtId="3" fontId="6" fillId="0" borderId="7" xfId="1" applyNumberFormat="1" applyFont="1" applyFill="1" applyBorder="1"/>
    <xf numFmtId="1" fontId="6" fillId="0" borderId="7" xfId="1" applyNumberFormat="1" applyFont="1" applyFill="1" applyBorder="1"/>
    <xf numFmtId="0" fontId="6" fillId="0" borderId="7" xfId="1" applyFont="1" applyFill="1" applyBorder="1"/>
    <xf numFmtId="3" fontId="6" fillId="0" borderId="8" xfId="1" applyNumberFormat="1" applyFont="1" applyFill="1" applyBorder="1"/>
    <xf numFmtId="0" fontId="6" fillId="0" borderId="8" xfId="1" applyFont="1" applyFill="1" applyBorder="1"/>
    <xf numFmtId="0" fontId="10" fillId="0" borderId="0" xfId="1" applyBorder="1"/>
    <xf numFmtId="3" fontId="6" fillId="0" borderId="14" xfId="1" applyNumberFormat="1" applyFont="1" applyFill="1" applyBorder="1"/>
    <xf numFmtId="3" fontId="6" fillId="0" borderId="0" xfId="1" applyNumberFormat="1" applyFont="1" applyFill="1" applyBorder="1"/>
    <xf numFmtId="0" fontId="5" fillId="5" borderId="7" xfId="1" applyFont="1" applyFill="1" applyBorder="1" applyAlignment="1">
      <alignment horizontal="center"/>
    </xf>
    <xf numFmtId="0" fontId="5" fillId="4" borderId="10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4" fillId="0" borderId="0" xfId="1" applyFont="1" applyFill="1" applyBorder="1"/>
    <xf numFmtId="164" fontId="10" fillId="0" borderId="0" xfId="1" applyNumberFormat="1"/>
    <xf numFmtId="165" fontId="6" fillId="0" borderId="7" xfId="1" applyNumberFormat="1" applyFont="1" applyFill="1" applyBorder="1"/>
    <xf numFmtId="4" fontId="6" fillId="0" borderId="7" xfId="1" applyNumberFormat="1" applyFont="1" applyFill="1" applyBorder="1"/>
    <xf numFmtId="0" fontId="3" fillId="0" borderId="3" xfId="1" applyFont="1" applyBorder="1"/>
    <xf numFmtId="164" fontId="6" fillId="0" borderId="7" xfId="1" applyNumberFormat="1" applyFont="1" applyFill="1" applyBorder="1"/>
    <xf numFmtId="0" fontId="3" fillId="0" borderId="12" xfId="1" applyFont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0" xfId="1" applyFont="1" applyAlignment="1"/>
    <xf numFmtId="0" fontId="10" fillId="0" borderId="2" xfId="1" applyBorder="1"/>
    <xf numFmtId="0" fontId="10" fillId="0" borderId="1" xfId="1" applyBorder="1"/>
    <xf numFmtId="0" fontId="1" fillId="0" borderId="1" xfId="1" applyFont="1" applyBorder="1"/>
    <xf numFmtId="0" fontId="10" fillId="0" borderId="0" xfId="1" applyFill="1"/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2E674FC7-BB23-4890-B63D-780D31ED59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485D7B96-7872-4229-8C5C-1860AF950C1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E0432723-D4A1-4B31-B974-5A59AFD2FDC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76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534" y="0"/>
          <a:ext cx="5098235" cy="1120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534" y="0"/>
          <a:ext cx="5098235" cy="11201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53455" cy="1085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0"/>
          <a:ext cx="4961393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D1D4-DA7E-4860-8958-5C8839C907BF}">
  <dimension ref="B1:J39"/>
  <sheetViews>
    <sheetView tabSelected="1" workbookViewId="0">
      <selection activeCell="C11" sqref="C11"/>
    </sheetView>
  </sheetViews>
  <sheetFormatPr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23</v>
      </c>
    </row>
    <row r="13" spans="2:8" ht="25.5" customHeight="1" x14ac:dyDescent="0.2">
      <c r="B13" s="73" t="s">
        <v>3</v>
      </c>
      <c r="C13" s="72">
        <v>2020</v>
      </c>
      <c r="D13" s="72">
        <v>2021</v>
      </c>
      <c r="E13" s="71" t="s">
        <v>22</v>
      </c>
    </row>
    <row r="14" spans="2:8" x14ac:dyDescent="0.2">
      <c r="B14" s="70" t="s">
        <v>4</v>
      </c>
      <c r="C14" s="56">
        <v>1166725</v>
      </c>
      <c r="D14" s="53">
        <v>1120139</v>
      </c>
      <c r="E14" s="69">
        <f>(D14/C14)*100</f>
        <v>96.00711393001778</v>
      </c>
      <c r="G14" s="52"/>
      <c r="H14" s="52"/>
    </row>
    <row r="15" spans="2:8" x14ac:dyDescent="0.2">
      <c r="B15" s="68" t="s">
        <v>5</v>
      </c>
      <c r="C15" s="53">
        <v>53298.54565</v>
      </c>
      <c r="D15" s="53">
        <v>51105</v>
      </c>
      <c r="E15" s="66">
        <f>D15/C15*100</f>
        <v>95.884417439071342</v>
      </c>
      <c r="G15" s="52"/>
      <c r="H15" s="52"/>
    </row>
    <row r="16" spans="2:8" x14ac:dyDescent="0.2">
      <c r="B16" s="68" t="s">
        <v>6</v>
      </c>
      <c r="C16" s="67">
        <f>C15/C14*100</f>
        <v>4.5682183590820458</v>
      </c>
      <c r="D16" s="67">
        <f>D15/D14*100</f>
        <v>4.5623802045996076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2020</v>
      </c>
      <c r="C19" s="79" t="s">
        <v>3</v>
      </c>
      <c r="D19" s="80"/>
      <c r="E19" s="62">
        <v>2021</v>
      </c>
      <c r="F19" s="81" t="s">
        <v>3</v>
      </c>
      <c r="G19" s="82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2001</v>
      </c>
      <c r="C21" s="56">
        <v>1204924</v>
      </c>
      <c r="D21" s="56">
        <v>54632</v>
      </c>
      <c r="E21" s="54">
        <v>2101</v>
      </c>
      <c r="F21" s="53">
        <v>1187954</v>
      </c>
      <c r="G21" s="56">
        <v>54439</v>
      </c>
      <c r="H21" s="60"/>
      <c r="I21" s="52"/>
      <c r="J21" s="52"/>
    </row>
    <row r="22" spans="2:10" x14ac:dyDescent="0.2">
      <c r="B22" s="55">
        <v>2002</v>
      </c>
      <c r="C22" s="53">
        <v>1142680</v>
      </c>
      <c r="D22" s="53">
        <v>51344</v>
      </c>
      <c r="E22" s="54">
        <v>2102</v>
      </c>
      <c r="F22" s="53">
        <v>1081786.22</v>
      </c>
      <c r="G22" s="53">
        <v>49793.563649999996</v>
      </c>
      <c r="I22" s="52"/>
      <c r="J22" s="52"/>
    </row>
    <row r="23" spans="2:10" x14ac:dyDescent="0.2">
      <c r="B23" s="55">
        <v>2003</v>
      </c>
      <c r="C23" s="56">
        <v>1223020.263</v>
      </c>
      <c r="D23" s="56">
        <v>55250.26612</v>
      </c>
      <c r="E23" s="54">
        <v>2103</v>
      </c>
      <c r="F23" s="56">
        <v>1214580</v>
      </c>
      <c r="G23" s="56">
        <v>55515</v>
      </c>
      <c r="H23" s="59"/>
      <c r="I23" s="52"/>
      <c r="J23" s="52"/>
    </row>
    <row r="24" spans="2:10" x14ac:dyDescent="0.2">
      <c r="B24" s="55">
        <v>2004</v>
      </c>
      <c r="C24" s="53">
        <v>1192382.331</v>
      </c>
      <c r="D24" s="53">
        <v>52854.027980000006</v>
      </c>
      <c r="E24" s="54">
        <v>2104</v>
      </c>
      <c r="F24" s="53">
        <v>1182600.209</v>
      </c>
      <c r="G24" s="53">
        <v>53622.358329999995</v>
      </c>
      <c r="H24" s="59"/>
      <c r="I24" s="52"/>
      <c r="J24" s="52"/>
    </row>
    <row r="25" spans="2:10" x14ac:dyDescent="0.2">
      <c r="B25" s="55">
        <v>2005</v>
      </c>
      <c r="C25" s="53">
        <v>1213582.4850000001</v>
      </c>
      <c r="D25" s="53">
        <v>52684.451500000003</v>
      </c>
      <c r="E25" s="54">
        <v>2105</v>
      </c>
      <c r="F25" s="53">
        <v>1213255</v>
      </c>
      <c r="G25" s="53">
        <v>53477</v>
      </c>
      <c r="I25" s="52"/>
      <c r="J25" s="52"/>
    </row>
    <row r="26" spans="2:10" x14ac:dyDescent="0.2">
      <c r="B26" s="55">
        <v>2006</v>
      </c>
      <c r="C26" s="53">
        <v>1154848.273</v>
      </c>
      <c r="D26" s="53">
        <v>49341.506249999999</v>
      </c>
      <c r="E26" s="54">
        <v>2106</v>
      </c>
      <c r="F26" s="53">
        <v>1128189.3230000001</v>
      </c>
      <c r="G26" s="53">
        <v>48197.367299999998</v>
      </c>
      <c r="I26" s="52"/>
      <c r="J26" s="52"/>
    </row>
    <row r="27" spans="2:10" x14ac:dyDescent="0.2">
      <c r="B27" s="55">
        <v>2007</v>
      </c>
      <c r="C27" s="56">
        <v>1174748.963</v>
      </c>
      <c r="D27" s="56">
        <v>49953.75</v>
      </c>
      <c r="E27" s="54">
        <v>2107</v>
      </c>
      <c r="F27" s="56">
        <v>1138409.6170000001</v>
      </c>
      <c r="G27" s="56">
        <f>48101717.02/1000</f>
        <v>48101.717020000004</v>
      </c>
      <c r="I27" s="52"/>
      <c r="J27" s="52"/>
    </row>
    <row r="28" spans="2:10" x14ac:dyDescent="0.2">
      <c r="B28" s="55">
        <v>2008</v>
      </c>
      <c r="C28" s="53">
        <v>1140336</v>
      </c>
      <c r="D28" s="53">
        <v>48050</v>
      </c>
      <c r="E28" s="54">
        <v>2108</v>
      </c>
      <c r="F28" s="53">
        <v>1123391</v>
      </c>
      <c r="G28" s="53">
        <v>48159</v>
      </c>
      <c r="H28" s="58"/>
      <c r="I28" s="52"/>
      <c r="J28" s="52"/>
    </row>
    <row r="29" spans="2:10" x14ac:dyDescent="0.2">
      <c r="B29" s="55">
        <v>2009</v>
      </c>
      <c r="C29" s="56">
        <v>1110375.7039999999</v>
      </c>
      <c r="D29" s="56">
        <v>48089.980909999998</v>
      </c>
      <c r="E29" s="54">
        <v>2109</v>
      </c>
      <c r="F29" s="56">
        <v>1064516.851</v>
      </c>
      <c r="G29" s="56">
        <v>46089.644180000003</v>
      </c>
      <c r="I29" s="52"/>
      <c r="J29" s="52"/>
    </row>
    <row r="30" spans="2:10" x14ac:dyDescent="0.2">
      <c r="B30" s="55">
        <v>2010</v>
      </c>
      <c r="C30" s="53">
        <v>1134127.3689999999</v>
      </c>
      <c r="D30" s="53">
        <v>51009.913040600004</v>
      </c>
      <c r="E30" s="54">
        <v>2110</v>
      </c>
      <c r="F30" s="53">
        <v>1086226.79</v>
      </c>
      <c r="G30" s="53">
        <v>48546.205379999999</v>
      </c>
      <c r="I30" s="52"/>
      <c r="J30" s="52"/>
    </row>
    <row r="31" spans="2:10" x14ac:dyDescent="0.2">
      <c r="B31" s="55">
        <v>2011</v>
      </c>
      <c r="C31" s="53">
        <v>1101882.727</v>
      </c>
      <c r="D31" s="53">
        <v>49897.16863</v>
      </c>
      <c r="E31" s="54">
        <v>2111</v>
      </c>
      <c r="F31" s="53">
        <v>1058357</v>
      </c>
      <c r="G31" s="53">
        <v>47965</v>
      </c>
      <c r="I31" s="52"/>
      <c r="J31" s="52"/>
    </row>
    <row r="32" spans="2:10" x14ac:dyDescent="0.2">
      <c r="B32" s="55">
        <v>2012</v>
      </c>
      <c r="C32" s="53">
        <v>1166725.111</v>
      </c>
      <c r="D32" s="53">
        <v>53298.54565</v>
      </c>
      <c r="E32" s="54">
        <v>2112</v>
      </c>
      <c r="F32" s="53">
        <v>1120139</v>
      </c>
      <c r="G32" s="53">
        <v>51105</v>
      </c>
      <c r="I32" s="52"/>
      <c r="J32" s="52"/>
    </row>
    <row r="33" spans="2:7" x14ac:dyDescent="0.2">
      <c r="B33" s="51" t="s">
        <v>9</v>
      </c>
      <c r="C33" s="50">
        <f>SUM(C21:C32)</f>
        <v>13959633.226</v>
      </c>
      <c r="D33" s="50">
        <f>SUM(D21:D32)</f>
        <v>616405.61008060002</v>
      </c>
      <c r="E33" s="50" t="s">
        <v>9</v>
      </c>
      <c r="F33" s="50">
        <f>SUM(F21:F32)</f>
        <v>13599405.009999998</v>
      </c>
      <c r="G33" s="50">
        <f>SUM(G21:G32)</f>
        <v>605010.85586000001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9BF4-130B-4021-9BC5-DF2EE477F200}">
  <dimension ref="B1:J39"/>
  <sheetViews>
    <sheetView topLeftCell="A16" zoomScaleNormal="100" workbookViewId="0">
      <selection activeCell="G31" sqref="G31"/>
    </sheetView>
  </sheetViews>
  <sheetFormatPr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21</v>
      </c>
    </row>
    <row r="13" spans="2:8" ht="25.5" customHeight="1" x14ac:dyDescent="0.2">
      <c r="B13" s="73" t="s">
        <v>3</v>
      </c>
      <c r="C13" s="72">
        <v>2019</v>
      </c>
      <c r="D13" s="72">
        <v>2020</v>
      </c>
      <c r="E13" s="71" t="s">
        <v>20</v>
      </c>
    </row>
    <row r="14" spans="2:8" x14ac:dyDescent="0.2">
      <c r="B14" s="70" t="s">
        <v>4</v>
      </c>
      <c r="C14" s="56">
        <v>1169710.9820000001</v>
      </c>
      <c r="D14" s="56">
        <v>1166725.111</v>
      </c>
      <c r="E14" s="69">
        <f>(D14/C14)*100</f>
        <v>99.744734293688964</v>
      </c>
      <c r="G14" s="52"/>
      <c r="H14" s="52"/>
    </row>
    <row r="15" spans="2:8" x14ac:dyDescent="0.2">
      <c r="B15" s="68" t="s">
        <v>5</v>
      </c>
      <c r="C15" s="56">
        <v>53488.712</v>
      </c>
      <c r="D15" s="56">
        <v>53298.54565</v>
      </c>
      <c r="E15" s="66">
        <f>D15/C15*100</f>
        <v>99.644473865813026</v>
      </c>
      <c r="G15" s="52"/>
      <c r="H15" s="52"/>
    </row>
    <row r="16" spans="2:8" x14ac:dyDescent="0.2">
      <c r="B16" s="68" t="s">
        <v>6</v>
      </c>
      <c r="C16" s="67">
        <f>C15/C14*100</f>
        <v>4.572814380911745</v>
      </c>
      <c r="D16" s="67">
        <f>D15/D14*100</f>
        <v>4.5682179244704715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2019</v>
      </c>
      <c r="C19" s="79" t="s">
        <v>3</v>
      </c>
      <c r="D19" s="80"/>
      <c r="E19" s="62">
        <v>2020</v>
      </c>
      <c r="F19" s="81" t="s">
        <v>3</v>
      </c>
      <c r="G19" s="82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1901</v>
      </c>
      <c r="C21" s="56">
        <v>1166567.338</v>
      </c>
      <c r="D21" s="56">
        <v>52829.677388999997</v>
      </c>
      <c r="E21" s="54">
        <v>2001</v>
      </c>
      <c r="F21" s="53">
        <v>1204924</v>
      </c>
      <c r="G21" s="56">
        <v>54632</v>
      </c>
      <c r="H21" s="60"/>
      <c r="I21" s="52"/>
      <c r="J21" s="52"/>
    </row>
    <row r="22" spans="2:10" x14ac:dyDescent="0.2">
      <c r="B22" s="55">
        <v>1902</v>
      </c>
      <c r="C22" s="53">
        <v>1086779.2890000001</v>
      </c>
      <c r="D22" s="53">
        <v>49240.860939999999</v>
      </c>
      <c r="E22" s="54">
        <v>2002</v>
      </c>
      <c r="F22" s="53">
        <v>1142680</v>
      </c>
      <c r="G22" s="53">
        <v>51344</v>
      </c>
      <c r="I22" s="52"/>
      <c r="J22" s="52"/>
    </row>
    <row r="23" spans="2:10" x14ac:dyDescent="0.2">
      <c r="B23" s="57">
        <v>1903</v>
      </c>
      <c r="C23" s="56">
        <v>1187366.7209999999</v>
      </c>
      <c r="D23" s="56">
        <v>53367.381809999999</v>
      </c>
      <c r="E23" s="54">
        <v>2003</v>
      </c>
      <c r="F23" s="56">
        <v>1223020.263</v>
      </c>
      <c r="G23" s="56">
        <v>55250.26612</v>
      </c>
      <c r="H23" s="59"/>
      <c r="I23" s="52"/>
      <c r="J23" s="52"/>
    </row>
    <row r="24" spans="2:10" x14ac:dyDescent="0.2">
      <c r="B24" s="55">
        <v>1904</v>
      </c>
      <c r="C24" s="53">
        <v>1173110.1240000001</v>
      </c>
      <c r="D24" s="53">
        <v>51486.516820199999</v>
      </c>
      <c r="E24" s="54">
        <v>2004</v>
      </c>
      <c r="F24" s="53">
        <v>1192382.331</v>
      </c>
      <c r="G24" s="53">
        <v>52854.027980000006</v>
      </c>
      <c r="H24" s="59"/>
      <c r="I24" s="52"/>
      <c r="J24" s="52"/>
    </row>
    <row r="25" spans="2:10" x14ac:dyDescent="0.2">
      <c r="B25" s="55">
        <v>1905</v>
      </c>
      <c r="C25" s="53">
        <v>1206875.8540000001</v>
      </c>
      <c r="D25" s="53">
        <v>52513.293640000004</v>
      </c>
      <c r="E25" s="54">
        <v>2005</v>
      </c>
      <c r="F25" s="53">
        <v>1213582.4850000001</v>
      </c>
      <c r="G25" s="53">
        <v>52684.451500000003</v>
      </c>
      <c r="I25" s="52"/>
      <c r="J25" s="52"/>
    </row>
    <row r="26" spans="2:10" x14ac:dyDescent="0.2">
      <c r="B26" s="55">
        <v>1906</v>
      </c>
      <c r="C26" s="53">
        <v>1144012.0349999999</v>
      </c>
      <c r="D26" s="53">
        <v>48678.818039999998</v>
      </c>
      <c r="E26" s="54">
        <v>2006</v>
      </c>
      <c r="F26" s="53">
        <v>1154848.273</v>
      </c>
      <c r="G26" s="53">
        <v>49341.506249999999</v>
      </c>
      <c r="I26" s="52"/>
      <c r="J26" s="52"/>
    </row>
    <row r="27" spans="2:10" x14ac:dyDescent="0.2">
      <c r="B27" s="57">
        <v>1907</v>
      </c>
      <c r="C27" s="56">
        <v>1161405.112</v>
      </c>
      <c r="D27" s="56">
        <v>48869.52764</v>
      </c>
      <c r="E27" s="54">
        <v>2007</v>
      </c>
      <c r="F27" s="56">
        <v>1174748.963</v>
      </c>
      <c r="G27" s="56">
        <v>49953.75</v>
      </c>
      <c r="I27" s="52"/>
      <c r="J27" s="52"/>
    </row>
    <row r="28" spans="2:10" x14ac:dyDescent="0.2">
      <c r="B28" s="55">
        <v>1908</v>
      </c>
      <c r="C28" s="53">
        <v>1157191.7819999999</v>
      </c>
      <c r="D28" s="53">
        <v>48943.549449999999</v>
      </c>
      <c r="E28" s="54">
        <v>2008</v>
      </c>
      <c r="F28" s="53">
        <v>1140336</v>
      </c>
      <c r="G28" s="53">
        <v>48050</v>
      </c>
      <c r="H28" s="58"/>
      <c r="I28" s="52"/>
      <c r="J28" s="52"/>
    </row>
    <row r="29" spans="2:10" x14ac:dyDescent="0.2">
      <c r="B29" s="57">
        <v>1909</v>
      </c>
      <c r="C29" s="56">
        <v>1107069.5789999999</v>
      </c>
      <c r="D29" s="56">
        <v>48121.14804</v>
      </c>
      <c r="E29" s="54">
        <v>2009</v>
      </c>
      <c r="F29" s="56">
        <v>1110375.7039999999</v>
      </c>
      <c r="G29" s="56">
        <v>48089.980909999998</v>
      </c>
      <c r="I29" s="52"/>
      <c r="J29" s="52"/>
    </row>
    <row r="30" spans="2:10" x14ac:dyDescent="0.2">
      <c r="B30" s="55">
        <v>1910</v>
      </c>
      <c r="C30" s="53">
        <v>1130950.1569999999</v>
      </c>
      <c r="D30" s="53">
        <v>50746.346939999996</v>
      </c>
      <c r="E30" s="54">
        <v>2010</v>
      </c>
      <c r="F30" s="53">
        <v>1134127.3689999999</v>
      </c>
      <c r="G30" s="53">
        <v>51009.913040600004</v>
      </c>
      <c r="I30" s="52"/>
      <c r="J30" s="52"/>
    </row>
    <row r="31" spans="2:10" x14ac:dyDescent="0.2">
      <c r="B31" s="55">
        <v>1911</v>
      </c>
      <c r="C31" s="53">
        <v>1096703.003</v>
      </c>
      <c r="D31" s="53">
        <v>50116.92974</v>
      </c>
      <c r="E31" s="54">
        <v>2011</v>
      </c>
      <c r="F31" s="53">
        <v>1101882.727</v>
      </c>
      <c r="G31" s="53">
        <v>49897.16863</v>
      </c>
      <c r="I31" s="52"/>
      <c r="J31" s="52"/>
    </row>
    <row r="32" spans="2:10" x14ac:dyDescent="0.2">
      <c r="B32" s="55">
        <v>1912</v>
      </c>
      <c r="C32" s="53">
        <v>1169710.9820000001</v>
      </c>
      <c r="D32" s="53">
        <v>53488.712</v>
      </c>
      <c r="E32" s="54">
        <v>2012</v>
      </c>
      <c r="F32" s="53">
        <v>1166725.111</v>
      </c>
      <c r="G32" s="53">
        <v>53298.54565</v>
      </c>
      <c r="I32" s="52"/>
      <c r="J32" s="52"/>
    </row>
    <row r="33" spans="2:7" x14ac:dyDescent="0.2">
      <c r="B33" s="51" t="s">
        <v>9</v>
      </c>
      <c r="C33" s="50">
        <f>SUM(C21:C32)</f>
        <v>13787741.976000002</v>
      </c>
      <c r="D33" s="50">
        <f>SUM(D21:D32)</f>
        <v>608402.76244920003</v>
      </c>
      <c r="E33" s="50" t="s">
        <v>9</v>
      </c>
      <c r="F33" s="50">
        <f>SUM(F21:F32)</f>
        <v>13959633.226</v>
      </c>
      <c r="G33" s="50">
        <f>SUM(G21:G32)</f>
        <v>616405.61008060002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opLeftCell="A7" zoomScaleNormal="100" workbookViewId="0">
      <selection activeCell="F21" sqref="F21:F31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2:8" x14ac:dyDescent="0.2">
      <c r="B1" t="s">
        <v>0</v>
      </c>
    </row>
    <row r="4" spans="2:8" x14ac:dyDescent="0.2">
      <c r="G4" s="1"/>
    </row>
    <row r="5" spans="2:8" x14ac:dyDescent="0.2">
      <c r="G5" s="1"/>
    </row>
    <row r="7" spans="2:8" ht="14.25" x14ac:dyDescent="0.2">
      <c r="B7" s="2" t="s">
        <v>1</v>
      </c>
      <c r="C7" s="3"/>
      <c r="D7" s="3"/>
      <c r="E7" s="3"/>
      <c r="F7" s="4"/>
      <c r="G7" s="4"/>
    </row>
    <row r="9" spans="2:8" x14ac:dyDescent="0.2">
      <c r="B9" s="5" t="s">
        <v>2</v>
      </c>
    </row>
    <row r="12" spans="2:8" x14ac:dyDescent="0.2">
      <c r="B12" s="6" t="s">
        <v>19</v>
      </c>
    </row>
    <row r="13" spans="2:8" ht="25.5" customHeight="1" x14ac:dyDescent="0.2">
      <c r="B13" s="26" t="s">
        <v>3</v>
      </c>
      <c r="C13" s="29">
        <v>2018</v>
      </c>
      <c r="D13" s="29">
        <v>2019</v>
      </c>
      <c r="E13" s="27" t="s">
        <v>18</v>
      </c>
    </row>
    <row r="14" spans="2:8" x14ac:dyDescent="0.2">
      <c r="B14" s="28" t="s">
        <v>4</v>
      </c>
      <c r="C14" s="18">
        <v>1128347.548</v>
      </c>
      <c r="D14" s="18">
        <v>1169710.9820000001</v>
      </c>
      <c r="E14" s="43">
        <f>D14/C14*100</f>
        <v>103.66584161709014</v>
      </c>
      <c r="G14" s="9"/>
      <c r="H14" s="9"/>
    </row>
    <row r="15" spans="2:8" x14ac:dyDescent="0.2">
      <c r="B15" s="7" t="s">
        <v>5</v>
      </c>
      <c r="C15" s="18">
        <v>51242.699463099998</v>
      </c>
      <c r="D15" s="18">
        <v>53488.712</v>
      </c>
      <c r="E15" s="43">
        <f>D15/C15*100</f>
        <v>104.38308785530974</v>
      </c>
      <c r="G15" s="9"/>
      <c r="H15" s="9"/>
    </row>
    <row r="16" spans="2:8" x14ac:dyDescent="0.2">
      <c r="B16" s="7" t="s">
        <v>6</v>
      </c>
      <c r="C16" s="46">
        <f>C15/C14*100</f>
        <v>4.5413932572395685</v>
      </c>
      <c r="D16" s="46">
        <f>D15/D14*100</f>
        <v>4.572814380911745</v>
      </c>
      <c r="E16" s="43"/>
      <c r="G16" s="9"/>
      <c r="H16" s="9"/>
    </row>
    <row r="17" spans="2:10" x14ac:dyDescent="0.2">
      <c r="G17" s="14"/>
      <c r="H17" s="14"/>
    </row>
    <row r="18" spans="2:10" x14ac:dyDescent="0.2">
      <c r="B18" s="15"/>
    </row>
    <row r="19" spans="2:10" ht="26.45" customHeight="1" x14ac:dyDescent="0.2">
      <c r="B19" s="24">
        <v>2018</v>
      </c>
      <c r="C19" s="83" t="s">
        <v>3</v>
      </c>
      <c r="D19" s="84"/>
      <c r="E19" s="25">
        <v>2019</v>
      </c>
      <c r="F19" s="85" t="s">
        <v>3</v>
      </c>
      <c r="G19" s="86"/>
      <c r="I19" s="45"/>
      <c r="J19" s="45"/>
    </row>
    <row r="20" spans="2:10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  <c r="I20" s="9"/>
      <c r="J20" s="9"/>
    </row>
    <row r="21" spans="2:10" x14ac:dyDescent="0.2">
      <c r="B21" s="17">
        <v>1801</v>
      </c>
      <c r="C21" s="38">
        <v>1229309.6325999999</v>
      </c>
      <c r="D21" s="38">
        <v>55001.713377920001</v>
      </c>
      <c r="E21" s="41">
        <v>1901</v>
      </c>
      <c r="F21" s="18">
        <v>1166567.338</v>
      </c>
      <c r="G21" s="38">
        <v>52829.677388999997</v>
      </c>
      <c r="H21" s="45"/>
      <c r="I21" s="9"/>
      <c r="J21" s="9"/>
    </row>
    <row r="22" spans="2:10" x14ac:dyDescent="0.2">
      <c r="B22" s="17">
        <v>1802</v>
      </c>
      <c r="C22" s="18">
        <v>1107223.1325999999</v>
      </c>
      <c r="D22" s="18">
        <v>50137.706307920002</v>
      </c>
      <c r="E22" s="41">
        <v>1902</v>
      </c>
      <c r="F22" s="18">
        <v>1086779.2890000001</v>
      </c>
      <c r="G22" s="18">
        <v>49240.860939999999</v>
      </c>
      <c r="I22" s="9"/>
      <c r="J22" s="9"/>
    </row>
    <row r="23" spans="2:10" x14ac:dyDescent="0.2">
      <c r="B23" s="20">
        <v>1803</v>
      </c>
      <c r="C23" s="38">
        <v>1216533.7075999998</v>
      </c>
      <c r="D23" s="38">
        <v>55213.949087919988</v>
      </c>
      <c r="E23" s="41">
        <v>1903</v>
      </c>
      <c r="F23" s="38">
        <v>1187366.7209999999</v>
      </c>
      <c r="G23" s="38">
        <v>53367.381809999999</v>
      </c>
      <c r="H23" s="44"/>
      <c r="I23" s="9"/>
      <c r="J23" s="9"/>
    </row>
    <row r="24" spans="2:10" x14ac:dyDescent="0.2">
      <c r="B24" s="17">
        <v>1804</v>
      </c>
      <c r="C24" s="18">
        <v>1192863.4950000001</v>
      </c>
      <c r="D24" s="18">
        <v>52459.243756899996</v>
      </c>
      <c r="E24" s="41">
        <v>1904</v>
      </c>
      <c r="F24" s="18">
        <v>1173110.1240000001</v>
      </c>
      <c r="G24" s="18">
        <v>51486.516820199999</v>
      </c>
      <c r="H24" s="44"/>
      <c r="I24" s="9"/>
      <c r="J24" s="9"/>
    </row>
    <row r="25" spans="2:10" x14ac:dyDescent="0.2">
      <c r="B25" s="17">
        <v>1805</v>
      </c>
      <c r="C25" s="18">
        <v>1237483.0079999999</v>
      </c>
      <c r="D25" s="18">
        <v>52684.83354</v>
      </c>
      <c r="E25" s="41">
        <v>1905</v>
      </c>
      <c r="F25" s="18">
        <v>1206875.8540000001</v>
      </c>
      <c r="G25" s="18">
        <v>52513.293640000004</v>
      </c>
      <c r="I25" s="9"/>
      <c r="J25" s="9"/>
    </row>
    <row r="26" spans="2:10" x14ac:dyDescent="0.2">
      <c r="B26" s="17">
        <v>1806</v>
      </c>
      <c r="C26" s="18">
        <v>1176214.4990000001</v>
      </c>
      <c r="D26" s="18">
        <v>48367.647839999998</v>
      </c>
      <c r="E26" s="41">
        <v>1906</v>
      </c>
      <c r="F26" s="18">
        <v>1144012.0349999999</v>
      </c>
      <c r="G26" s="18">
        <v>48678.818039999998</v>
      </c>
      <c r="I26" s="9"/>
      <c r="J26" s="9"/>
    </row>
    <row r="27" spans="2:10" x14ac:dyDescent="0.2">
      <c r="B27" s="20">
        <v>1807</v>
      </c>
      <c r="C27" s="38">
        <v>1179412.3030000001</v>
      </c>
      <c r="D27" s="38">
        <v>48841.596039999989</v>
      </c>
      <c r="E27" s="41">
        <v>1907</v>
      </c>
      <c r="F27" s="38">
        <v>1161405.112</v>
      </c>
      <c r="G27" s="38">
        <v>48869.52764</v>
      </c>
      <c r="I27" s="9"/>
      <c r="J27" s="9"/>
    </row>
    <row r="28" spans="2:10" x14ac:dyDescent="0.2">
      <c r="B28" s="17">
        <v>1808</v>
      </c>
      <c r="C28" s="18">
        <v>1147764.5689999999</v>
      </c>
      <c r="D28" s="18">
        <v>47814.067040000002</v>
      </c>
      <c r="E28" s="41">
        <v>1908</v>
      </c>
      <c r="F28" s="18">
        <v>1157191.7819999999</v>
      </c>
      <c r="G28" s="18">
        <v>48943.549449999999</v>
      </c>
      <c r="H28" s="37"/>
      <c r="I28" s="9"/>
      <c r="J28" s="9"/>
    </row>
    <row r="29" spans="2:10" x14ac:dyDescent="0.2">
      <c r="B29" s="20">
        <v>1809</v>
      </c>
      <c r="C29" s="38">
        <v>1089028.267</v>
      </c>
      <c r="D29" s="38">
        <v>46965.292371099997</v>
      </c>
      <c r="E29" s="41">
        <v>1909</v>
      </c>
      <c r="F29" s="38">
        <v>1107069.5789999999</v>
      </c>
      <c r="G29" s="38">
        <v>48121.14804</v>
      </c>
      <c r="I29" s="9"/>
      <c r="J29" s="9"/>
    </row>
    <row r="30" spans="2:10" x14ac:dyDescent="0.2">
      <c r="B30" s="17">
        <v>1810</v>
      </c>
      <c r="C30" s="18">
        <v>1108717.639</v>
      </c>
      <c r="D30" s="18">
        <v>48945.574934799995</v>
      </c>
      <c r="E30" s="41">
        <v>1910</v>
      </c>
      <c r="F30" s="18">
        <v>1130950.1569999999</v>
      </c>
      <c r="G30" s="18">
        <v>50746.346939999996</v>
      </c>
      <c r="I30" s="9"/>
      <c r="J30" s="9"/>
    </row>
    <row r="31" spans="2:10" x14ac:dyDescent="0.2">
      <c r="B31" s="17">
        <v>1811</v>
      </c>
      <c r="C31" s="18">
        <v>1066464.5220000001</v>
      </c>
      <c r="D31" s="18">
        <v>48327.730436700011</v>
      </c>
      <c r="E31" s="41">
        <v>1911</v>
      </c>
      <c r="F31" s="18">
        <v>1096703.003</v>
      </c>
      <c r="G31" s="18">
        <v>50116.92974</v>
      </c>
      <c r="I31" s="9"/>
      <c r="J31" s="9"/>
    </row>
    <row r="32" spans="2:10" x14ac:dyDescent="0.2">
      <c r="B32" s="17">
        <v>1812</v>
      </c>
      <c r="C32" s="18">
        <v>1128347.548</v>
      </c>
      <c r="D32" s="18">
        <v>51242.699463099998</v>
      </c>
      <c r="E32" s="41">
        <v>1912</v>
      </c>
      <c r="F32" s="18">
        <v>1169710.9820000001</v>
      </c>
      <c r="G32" s="18">
        <v>53488.712</v>
      </c>
      <c r="I32" s="9"/>
      <c r="J32" s="9"/>
    </row>
    <row r="33" spans="2:7" x14ac:dyDescent="0.2">
      <c r="B33" s="21" t="s">
        <v>9</v>
      </c>
      <c r="C33" s="39">
        <v>13879362.322799999</v>
      </c>
      <c r="D33" s="39">
        <v>606002.05419635994</v>
      </c>
      <c r="E33" s="39" t="s">
        <v>9</v>
      </c>
      <c r="F33" s="39">
        <f>SUM(F21:F32)</f>
        <v>13787741.976000002</v>
      </c>
      <c r="G33" s="39">
        <f>SUM(G21:G32)</f>
        <v>608402.76244920003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4" zoomScaleNormal="100" workbookViewId="0">
      <selection activeCell="J25" sqref="J25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17</v>
      </c>
    </row>
    <row r="13" spans="1:8" ht="25.5" customHeight="1" x14ac:dyDescent="0.2">
      <c r="B13" s="26" t="s">
        <v>3</v>
      </c>
      <c r="C13" s="29">
        <v>2017</v>
      </c>
      <c r="D13" s="29">
        <v>2018</v>
      </c>
      <c r="E13" s="27" t="s">
        <v>16</v>
      </c>
    </row>
    <row r="14" spans="1:8" x14ac:dyDescent="0.2">
      <c r="B14" s="28" t="s">
        <v>4</v>
      </c>
      <c r="C14" s="18">
        <v>1202921</v>
      </c>
      <c r="D14" s="18">
        <v>1128348</v>
      </c>
      <c r="E14" s="43">
        <f>D14/C14*100</f>
        <v>93.800673527189232</v>
      </c>
      <c r="G14" s="9"/>
      <c r="H14" s="9"/>
    </row>
    <row r="15" spans="1:8" x14ac:dyDescent="0.2">
      <c r="B15" s="7" t="s">
        <v>5</v>
      </c>
      <c r="C15" s="38">
        <v>54288</v>
      </c>
      <c r="D15" s="38">
        <v>51243</v>
      </c>
      <c r="E15" s="43">
        <f>D15/C15*100</f>
        <v>94.391025641025635</v>
      </c>
      <c r="G15" s="9"/>
      <c r="H15" s="9"/>
    </row>
    <row r="16" spans="1:8" x14ac:dyDescent="0.2">
      <c r="A16" s="11"/>
      <c r="B16" s="12" t="s">
        <v>6</v>
      </c>
      <c r="C16" s="13">
        <f>C15/C14*100</f>
        <v>4.5130145703666322</v>
      </c>
      <c r="D16" s="42">
        <f>D15/D14*100</f>
        <v>4.5414180731476463</v>
      </c>
      <c r="E16" s="18"/>
      <c r="G16" s="9"/>
      <c r="H16" s="9"/>
    </row>
    <row r="17" spans="2:9" x14ac:dyDescent="0.2">
      <c r="G17" s="14"/>
      <c r="H17" s="14"/>
    </row>
    <row r="18" spans="2:9" x14ac:dyDescent="0.2">
      <c r="B18" s="15"/>
    </row>
    <row r="19" spans="2:9" ht="26.45" customHeight="1" x14ac:dyDescent="0.2">
      <c r="B19" s="24">
        <v>2017</v>
      </c>
      <c r="C19" s="83" t="s">
        <v>3</v>
      </c>
      <c r="D19" s="84"/>
      <c r="E19" s="25">
        <v>2018</v>
      </c>
      <c r="F19" s="85" t="s">
        <v>3</v>
      </c>
      <c r="G19" s="86"/>
    </row>
    <row r="20" spans="2:9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</row>
    <row r="21" spans="2:9" x14ac:dyDescent="0.2">
      <c r="B21" s="17">
        <v>1701</v>
      </c>
      <c r="C21" s="18">
        <v>1227242.8389999999</v>
      </c>
      <c r="D21" s="18">
        <v>55759.042000000001</v>
      </c>
      <c r="E21" s="41">
        <v>1801</v>
      </c>
      <c r="F21" s="18">
        <v>1229309.6325999999</v>
      </c>
      <c r="G21" s="18">
        <v>55001.713377920001</v>
      </c>
      <c r="H21" s="45"/>
      <c r="I21" s="45"/>
    </row>
    <row r="22" spans="2:9" x14ac:dyDescent="0.2">
      <c r="B22" s="17">
        <v>1702</v>
      </c>
      <c r="C22" s="18">
        <v>1120599.3370000001</v>
      </c>
      <c r="D22" s="18">
        <v>50663.597549999999</v>
      </c>
      <c r="E22" s="41">
        <v>1802</v>
      </c>
      <c r="F22" s="18">
        <v>1107223.1325999999</v>
      </c>
      <c r="G22" s="18">
        <v>50137.706307920002</v>
      </c>
    </row>
    <row r="23" spans="2:9" x14ac:dyDescent="0.2">
      <c r="B23" s="20">
        <v>1703</v>
      </c>
      <c r="C23" s="38">
        <v>1248669.9790000001</v>
      </c>
      <c r="D23" s="38">
        <v>55530.641710000004</v>
      </c>
      <c r="E23" s="41">
        <v>1803</v>
      </c>
      <c r="F23" s="38">
        <v>1216533.7075999998</v>
      </c>
      <c r="G23" s="38">
        <v>55213.949087919988</v>
      </c>
      <c r="H23" s="44"/>
      <c r="I23" s="37"/>
    </row>
    <row r="24" spans="2:9" x14ac:dyDescent="0.2">
      <c r="B24" s="17">
        <v>1704</v>
      </c>
      <c r="C24" s="18">
        <v>1213616.0689999999</v>
      </c>
      <c r="D24" s="18">
        <v>53419.726999999999</v>
      </c>
      <c r="E24" s="41">
        <v>1804</v>
      </c>
      <c r="F24" s="18">
        <v>1192863.4950000001</v>
      </c>
      <c r="G24" s="18">
        <v>52459.243756899996</v>
      </c>
    </row>
    <row r="25" spans="2:9" x14ac:dyDescent="0.2">
      <c r="B25" s="17">
        <v>1705</v>
      </c>
      <c r="C25" s="18">
        <v>1255772.5198499998</v>
      </c>
      <c r="D25" s="18">
        <v>53832.075919030016</v>
      </c>
      <c r="E25" s="41">
        <v>1805</v>
      </c>
      <c r="F25" s="18">
        <v>1237483.0079999999</v>
      </c>
      <c r="G25" s="18">
        <v>52684.83354</v>
      </c>
    </row>
    <row r="26" spans="2:9" x14ac:dyDescent="0.2">
      <c r="B26" s="17">
        <v>1706</v>
      </c>
      <c r="C26" s="18">
        <v>1194379.8213</v>
      </c>
      <c r="D26" s="18">
        <v>49851.248696087816</v>
      </c>
      <c r="E26" s="41">
        <v>1806</v>
      </c>
      <c r="F26" s="18">
        <v>1176214.4990000001</v>
      </c>
      <c r="G26" s="18">
        <v>48367.647839999998</v>
      </c>
    </row>
    <row r="27" spans="2:9" x14ac:dyDescent="0.2">
      <c r="B27" s="20">
        <v>1707</v>
      </c>
      <c r="C27" s="38">
        <v>1193336.841</v>
      </c>
      <c r="D27" s="38">
        <v>49751.375837129999</v>
      </c>
      <c r="E27" s="41">
        <v>1807</v>
      </c>
      <c r="F27" s="38">
        <v>1179412.3030000001</v>
      </c>
      <c r="G27" s="38">
        <v>48841.596039999989</v>
      </c>
      <c r="I27" s="45"/>
    </row>
    <row r="28" spans="2:9" x14ac:dyDescent="0.2">
      <c r="B28" s="17">
        <v>1708</v>
      </c>
      <c r="C28" s="18">
        <v>1182503.3370000001</v>
      </c>
      <c r="D28" s="18">
        <v>49703.099707329995</v>
      </c>
      <c r="E28" s="41">
        <v>1808</v>
      </c>
      <c r="F28" s="18">
        <v>1147764.5689999999</v>
      </c>
      <c r="G28" s="18">
        <v>47814.067040000002</v>
      </c>
      <c r="H28" s="37"/>
      <c r="I28" s="45"/>
    </row>
    <row r="29" spans="2:9" x14ac:dyDescent="0.2">
      <c r="B29" s="20">
        <v>1709</v>
      </c>
      <c r="C29" s="38">
        <v>1140887.2994000001</v>
      </c>
      <c r="D29" s="38">
        <v>49125.303099280005</v>
      </c>
      <c r="E29" s="41">
        <v>1809</v>
      </c>
      <c r="F29" s="38">
        <v>1089028.267</v>
      </c>
      <c r="G29" s="38">
        <v>46965.292371099997</v>
      </c>
    </row>
    <row r="30" spans="2:9" x14ac:dyDescent="0.2">
      <c r="B30" s="17">
        <v>1710</v>
      </c>
      <c r="C30" s="18">
        <v>1172717.9645999998</v>
      </c>
      <c r="D30" s="18">
        <v>51474.898038719999</v>
      </c>
      <c r="E30" s="41">
        <v>1810</v>
      </c>
      <c r="F30" s="18">
        <v>1108717.639</v>
      </c>
      <c r="G30" s="18">
        <v>48945.574934799995</v>
      </c>
    </row>
    <row r="31" spans="2:9" x14ac:dyDescent="0.2">
      <c r="B31" s="17">
        <v>1711</v>
      </c>
      <c r="C31" s="18">
        <v>1144562.2015999998</v>
      </c>
      <c r="D31" s="18">
        <v>51107.58410492001</v>
      </c>
      <c r="E31" s="41">
        <v>1811</v>
      </c>
      <c r="F31" s="18">
        <v>1066464.5220000001</v>
      </c>
      <c r="G31" s="18">
        <v>48327.730436700011</v>
      </c>
    </row>
    <row r="32" spans="2:9" x14ac:dyDescent="0.2">
      <c r="B32" s="17">
        <v>1712</v>
      </c>
      <c r="C32" s="18">
        <v>1202920.8865999999</v>
      </c>
      <c r="D32" s="18">
        <v>54287.850458020002</v>
      </c>
      <c r="E32" s="41">
        <v>1812</v>
      </c>
      <c r="F32" s="18">
        <v>1128347.548</v>
      </c>
      <c r="G32" s="18">
        <v>51242.699463099998</v>
      </c>
    </row>
    <row r="33" spans="2:7" x14ac:dyDescent="0.2">
      <c r="B33" s="21" t="s">
        <v>9</v>
      </c>
      <c r="C33" s="39">
        <v>14297209.095350003</v>
      </c>
      <c r="D33" s="39">
        <v>624506.44412051782</v>
      </c>
      <c r="E33" s="39" t="s">
        <v>9</v>
      </c>
      <c r="F33" s="39">
        <v>13879362.322799999</v>
      </c>
      <c r="G33" s="39">
        <v>606002.05419635994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opLeftCell="A10" zoomScaleNormal="100" workbookViewId="0">
      <selection activeCell="I37" sqref="I37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15</v>
      </c>
    </row>
    <row r="13" spans="1:8" ht="25.5" customHeight="1" x14ac:dyDescent="0.2">
      <c r="B13" s="26" t="s">
        <v>3</v>
      </c>
      <c r="C13" s="29">
        <v>2016</v>
      </c>
      <c r="D13" s="29">
        <v>2017</v>
      </c>
      <c r="E13" s="27" t="s">
        <v>14</v>
      </c>
    </row>
    <row r="14" spans="1:8" x14ac:dyDescent="0.2">
      <c r="B14" s="28" t="s">
        <v>4</v>
      </c>
      <c r="C14" s="18">
        <v>1204701.469</v>
      </c>
      <c r="D14" s="18">
        <v>1202939.3865999999</v>
      </c>
      <c r="E14" s="8">
        <f>D14/C14*100</f>
        <v>99.85373285869214</v>
      </c>
      <c r="G14" s="9"/>
      <c r="H14" s="9"/>
    </row>
    <row r="15" spans="1:8" x14ac:dyDescent="0.2">
      <c r="B15" s="7" t="s">
        <v>5</v>
      </c>
      <c r="C15" s="18">
        <v>55141.617639999997</v>
      </c>
      <c r="D15" s="19">
        <v>54288.59045802</v>
      </c>
      <c r="E15" s="8">
        <f>D15/C15*100</f>
        <v>98.453024741586091</v>
      </c>
      <c r="G15" s="9"/>
      <c r="H15" s="9"/>
    </row>
    <row r="16" spans="1:8" x14ac:dyDescent="0.2">
      <c r="A16" s="11"/>
      <c r="B16" s="12" t="s">
        <v>6</v>
      </c>
      <c r="C16" s="13">
        <f>C15/C14*100</f>
        <v>4.5772018262559282</v>
      </c>
      <c r="D16" s="13">
        <f>D15/D14*100</f>
        <v>4.512994674774248</v>
      </c>
      <c r="E16" s="10"/>
      <c r="G16" s="9"/>
      <c r="H16" s="9"/>
    </row>
    <row r="17" spans="2:8" x14ac:dyDescent="0.2">
      <c r="G17" s="14"/>
      <c r="H17" s="14"/>
    </row>
    <row r="18" spans="2:8" x14ac:dyDescent="0.2">
      <c r="B18" s="15"/>
    </row>
    <row r="19" spans="2:8" ht="26.45" customHeight="1" x14ac:dyDescent="0.2">
      <c r="B19" s="24">
        <v>2016</v>
      </c>
      <c r="C19" s="83" t="s">
        <v>3</v>
      </c>
      <c r="D19" s="84"/>
      <c r="E19" s="25">
        <v>2017</v>
      </c>
      <c r="F19" s="85" t="s">
        <v>3</v>
      </c>
      <c r="G19" s="86"/>
    </row>
    <row r="20" spans="2:8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</row>
    <row r="21" spans="2:8" x14ac:dyDescent="0.2">
      <c r="B21" s="17">
        <v>1601</v>
      </c>
      <c r="C21" s="31">
        <v>1214732.1710000001</v>
      </c>
      <c r="D21" s="33">
        <v>54832.364600000001</v>
      </c>
      <c r="E21" s="17">
        <v>1701</v>
      </c>
      <c r="F21" s="18">
        <v>1227242.8389999999</v>
      </c>
      <c r="G21" s="18">
        <v>55759.042000000001</v>
      </c>
      <c r="H21" s="40"/>
    </row>
    <row r="22" spans="2:8" x14ac:dyDescent="0.2">
      <c r="B22" s="17">
        <v>1602</v>
      </c>
      <c r="C22" s="31">
        <v>1161323.243</v>
      </c>
      <c r="D22" s="33">
        <v>52567.223400000003</v>
      </c>
      <c r="E22" s="17">
        <v>1702</v>
      </c>
      <c r="F22" s="18">
        <v>1120599.3370000001</v>
      </c>
      <c r="G22" s="18">
        <v>50663.597549999999</v>
      </c>
    </row>
    <row r="23" spans="2:8" x14ac:dyDescent="0.2">
      <c r="B23" s="20">
        <v>1603</v>
      </c>
      <c r="C23" s="32">
        <v>1239895.186</v>
      </c>
      <c r="D23" s="34">
        <v>56419.978499999997</v>
      </c>
      <c r="E23" s="20">
        <v>1703</v>
      </c>
      <c r="F23" s="38">
        <v>1248669.9790000001</v>
      </c>
      <c r="G23" s="38">
        <v>55530.641710000004</v>
      </c>
    </row>
    <row r="24" spans="2:8" x14ac:dyDescent="0.2">
      <c r="B24" s="17">
        <v>1604</v>
      </c>
      <c r="C24" s="31">
        <v>1218580.03</v>
      </c>
      <c r="D24" s="33">
        <v>54416.571799999998</v>
      </c>
      <c r="E24" s="17">
        <v>1704</v>
      </c>
      <c r="F24" s="18">
        <v>1213616.0689999999</v>
      </c>
      <c r="G24" s="18">
        <v>53419.726999999999</v>
      </c>
    </row>
    <row r="25" spans="2:8" x14ac:dyDescent="0.2">
      <c r="B25" s="17">
        <v>1605</v>
      </c>
      <c r="C25" s="31">
        <v>1263110.22</v>
      </c>
      <c r="D25" s="33">
        <v>54907.396000000001</v>
      </c>
      <c r="E25" s="17">
        <v>1705</v>
      </c>
      <c r="F25" s="18">
        <v>1255772.5198499998</v>
      </c>
      <c r="G25" s="18">
        <v>53832.075919030016</v>
      </c>
    </row>
    <row r="26" spans="2:8" x14ac:dyDescent="0.2">
      <c r="B26" s="17">
        <v>1606</v>
      </c>
      <c r="C26" s="31">
        <v>1199705.5970000001</v>
      </c>
      <c r="D26" s="33">
        <v>50884.773000000001</v>
      </c>
      <c r="E26" s="17">
        <v>1706</v>
      </c>
      <c r="F26" s="18">
        <v>1194379.8213</v>
      </c>
      <c r="G26" s="18">
        <v>49851.248696087816</v>
      </c>
    </row>
    <row r="27" spans="2:8" x14ac:dyDescent="0.2">
      <c r="B27" s="20">
        <v>1607</v>
      </c>
      <c r="C27" s="32">
        <v>1218889.04</v>
      </c>
      <c r="D27" s="34">
        <v>51014.377999999997</v>
      </c>
      <c r="E27" s="20">
        <v>1707</v>
      </c>
      <c r="F27" s="38">
        <v>1193336.841</v>
      </c>
      <c r="G27" s="38">
        <v>49751.375837129999</v>
      </c>
    </row>
    <row r="28" spans="2:8" x14ac:dyDescent="0.2">
      <c r="B28" s="17">
        <v>1608</v>
      </c>
      <c r="C28" s="31">
        <v>1202370.6200000001</v>
      </c>
      <c r="D28" s="33">
        <v>50723.6</v>
      </c>
      <c r="E28" s="17">
        <v>1708</v>
      </c>
      <c r="F28" s="18">
        <v>1182503.3370000001</v>
      </c>
      <c r="G28" s="18">
        <v>49703.099707329995</v>
      </c>
    </row>
    <row r="29" spans="2:8" x14ac:dyDescent="0.2">
      <c r="B29" s="20">
        <v>1609</v>
      </c>
      <c r="C29" s="32">
        <v>1133934.075</v>
      </c>
      <c r="D29" s="34">
        <v>47854.745000000003</v>
      </c>
      <c r="E29" s="20">
        <v>1709</v>
      </c>
      <c r="F29" s="38">
        <v>1140887.2994000001</v>
      </c>
      <c r="G29" s="38">
        <v>49125.303099280005</v>
      </c>
    </row>
    <row r="30" spans="2:8" x14ac:dyDescent="0.2">
      <c r="B30" s="17">
        <v>1610</v>
      </c>
      <c r="C30" s="31">
        <v>1154329.1159999999</v>
      </c>
      <c r="D30" s="33">
        <v>51214.447</v>
      </c>
      <c r="E30" s="17">
        <v>1710</v>
      </c>
      <c r="F30" s="18">
        <v>1172717.9645999998</v>
      </c>
      <c r="G30" s="18">
        <v>51474.898038719999</v>
      </c>
    </row>
    <row r="31" spans="2:8" x14ac:dyDescent="0.2">
      <c r="B31" s="17">
        <v>1611</v>
      </c>
      <c r="C31" s="31">
        <v>1112722.9069999999</v>
      </c>
      <c r="D31" s="33">
        <v>50603.120600000002</v>
      </c>
      <c r="E31" s="17">
        <v>1711</v>
      </c>
      <c r="F31" s="18">
        <v>1144562.2015999998</v>
      </c>
      <c r="G31" s="18">
        <v>51107.58410492001</v>
      </c>
    </row>
    <row r="32" spans="2:8" x14ac:dyDescent="0.2">
      <c r="B32" s="17">
        <v>1612</v>
      </c>
      <c r="C32" s="31">
        <v>1204701.469</v>
      </c>
      <c r="D32" s="33">
        <v>55141.617639999997</v>
      </c>
      <c r="E32" s="17">
        <v>1712</v>
      </c>
      <c r="F32" s="18">
        <v>1202920.8865999999</v>
      </c>
      <c r="G32" s="18">
        <v>54287.850458020002</v>
      </c>
    </row>
    <row r="33" spans="2:7" x14ac:dyDescent="0.2">
      <c r="B33" s="21" t="s">
        <v>9</v>
      </c>
      <c r="C33" s="22">
        <f>SUM(C21:C32)</f>
        <v>14324293.674000001</v>
      </c>
      <c r="D33" s="35">
        <f>SUM(D21:D32)</f>
        <v>630580.21554</v>
      </c>
      <c r="E33" s="21" t="s">
        <v>9</v>
      </c>
      <c r="F33" s="39">
        <v>14297209.095350003</v>
      </c>
      <c r="G33" s="39">
        <v>624506.44412051782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opLeftCell="A13" zoomScaleNormal="100" workbookViewId="0">
      <selection activeCell="C24" sqref="C24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13</v>
      </c>
    </row>
    <row r="13" spans="1:8" ht="25.5" customHeight="1" x14ac:dyDescent="0.2">
      <c r="B13" s="26" t="s">
        <v>3</v>
      </c>
      <c r="C13" s="29">
        <v>2015</v>
      </c>
      <c r="D13" s="29">
        <v>2016</v>
      </c>
      <c r="E13" s="27" t="s">
        <v>12</v>
      </c>
    </row>
    <row r="14" spans="1:8" x14ac:dyDescent="0.2">
      <c r="B14" s="28" t="s">
        <v>4</v>
      </c>
      <c r="C14" s="18">
        <v>1204856.8470000001</v>
      </c>
      <c r="D14" s="18">
        <v>1204701.469</v>
      </c>
      <c r="E14" s="8">
        <f>D14/C14*100</f>
        <v>99.987104028135221</v>
      </c>
      <c r="G14" s="9"/>
      <c r="H14" s="9"/>
    </row>
    <row r="15" spans="1:8" x14ac:dyDescent="0.2">
      <c r="B15" s="7" t="s">
        <v>5</v>
      </c>
      <c r="C15" s="18">
        <v>53845.584999999999</v>
      </c>
      <c r="D15" s="19">
        <v>55141.617639999997</v>
      </c>
      <c r="E15" s="8">
        <f>D15/C15*100</f>
        <v>102.40694318763552</v>
      </c>
      <c r="G15" s="9"/>
      <c r="H15" s="9"/>
    </row>
    <row r="16" spans="1:8" x14ac:dyDescent="0.2">
      <c r="A16" s="11"/>
      <c r="B16" s="12" t="s">
        <v>6</v>
      </c>
      <c r="C16" s="13">
        <f>C15/C14*100</f>
        <v>4.4690441967501222</v>
      </c>
      <c r="D16" s="13">
        <f>D15/D14*100</f>
        <v>4.5772018262559282</v>
      </c>
      <c r="E16" s="10"/>
      <c r="G16" s="9"/>
      <c r="H16" s="9"/>
    </row>
    <row r="17" spans="2:8" x14ac:dyDescent="0.2">
      <c r="G17" s="14"/>
      <c r="H17" s="14"/>
    </row>
    <row r="18" spans="2:8" x14ac:dyDescent="0.2">
      <c r="B18" s="15"/>
    </row>
    <row r="19" spans="2:8" ht="26.45" customHeight="1" x14ac:dyDescent="0.2">
      <c r="B19" s="24">
        <v>2015</v>
      </c>
      <c r="C19" s="83" t="s">
        <v>3</v>
      </c>
      <c r="D19" s="84"/>
      <c r="E19" s="25">
        <v>2016</v>
      </c>
      <c r="F19" s="85" t="s">
        <v>3</v>
      </c>
      <c r="G19" s="86"/>
    </row>
    <row r="20" spans="2:8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30" t="s">
        <v>5</v>
      </c>
    </row>
    <row r="21" spans="2:8" x14ac:dyDescent="0.2">
      <c r="B21" s="17">
        <v>1501</v>
      </c>
      <c r="C21" s="31">
        <v>1051433.125</v>
      </c>
      <c r="D21" s="33">
        <v>47380.938999999998</v>
      </c>
      <c r="E21" s="17">
        <v>1601</v>
      </c>
      <c r="F21" s="31">
        <v>1214732.1710000001</v>
      </c>
      <c r="G21" s="31">
        <v>54832.364600000001</v>
      </c>
    </row>
    <row r="22" spans="2:8" x14ac:dyDescent="0.2">
      <c r="B22" s="17">
        <v>1502</v>
      </c>
      <c r="C22" s="31">
        <v>953955.91799999995</v>
      </c>
      <c r="D22" s="33">
        <v>43148.955000000002</v>
      </c>
      <c r="E22" s="17">
        <v>1602</v>
      </c>
      <c r="F22" s="31">
        <v>1161323.243</v>
      </c>
      <c r="G22" s="31">
        <v>52567.223400000003</v>
      </c>
    </row>
    <row r="23" spans="2:8" x14ac:dyDescent="0.2">
      <c r="B23" s="20">
        <v>1503</v>
      </c>
      <c r="C23" s="32">
        <v>1061434.571</v>
      </c>
      <c r="D23" s="34">
        <v>47612.432000000001</v>
      </c>
      <c r="E23" s="20">
        <v>1603</v>
      </c>
      <c r="F23" s="32">
        <v>1239895.186</v>
      </c>
      <c r="G23" s="32">
        <v>56419.978499999997</v>
      </c>
    </row>
    <row r="24" spans="2:8" x14ac:dyDescent="0.2">
      <c r="B24" s="17">
        <v>1504</v>
      </c>
      <c r="C24" s="31">
        <v>1100016.0830000001</v>
      </c>
      <c r="D24" s="33">
        <v>48628.826000000001</v>
      </c>
      <c r="E24" s="17">
        <v>1604</v>
      </c>
      <c r="F24" s="31">
        <v>1218580.03</v>
      </c>
      <c r="G24" s="31">
        <v>54416.571799999998</v>
      </c>
    </row>
    <row r="25" spans="2:8" x14ac:dyDescent="0.2">
      <c r="B25" s="17">
        <v>1505</v>
      </c>
      <c r="C25" s="31">
        <v>1166097.4069999999</v>
      </c>
      <c r="D25" s="33">
        <v>49940.741000000002</v>
      </c>
      <c r="E25" s="17">
        <v>1605</v>
      </c>
      <c r="F25" s="31">
        <v>1263110.22</v>
      </c>
      <c r="G25" s="31">
        <v>54907.396000000001</v>
      </c>
    </row>
    <row r="26" spans="2:8" x14ac:dyDescent="0.2">
      <c r="B26" s="17">
        <v>1506</v>
      </c>
      <c r="C26" s="31">
        <v>1145179.0160000001</v>
      </c>
      <c r="D26" s="33">
        <v>48532.540999999997</v>
      </c>
      <c r="E26" s="17">
        <v>1606</v>
      </c>
      <c r="F26" s="31">
        <v>1199705.5970000001</v>
      </c>
      <c r="G26" s="31">
        <v>50884.773000000001</v>
      </c>
    </row>
    <row r="27" spans="2:8" x14ac:dyDescent="0.2">
      <c r="B27" s="20">
        <v>1507</v>
      </c>
      <c r="C27" s="32">
        <v>1161748.719</v>
      </c>
      <c r="D27" s="34">
        <v>48480.508000000002</v>
      </c>
      <c r="E27" s="20">
        <v>1607</v>
      </c>
      <c r="F27" s="32">
        <v>1218889.04</v>
      </c>
      <c r="G27" s="32">
        <v>51014.377999999997</v>
      </c>
    </row>
    <row r="28" spans="2:8" x14ac:dyDescent="0.2">
      <c r="B28" s="17">
        <v>1508</v>
      </c>
      <c r="C28" s="31">
        <v>1146638.382</v>
      </c>
      <c r="D28" s="33">
        <v>48259.51</v>
      </c>
      <c r="E28" s="17">
        <v>1608</v>
      </c>
      <c r="F28" s="31">
        <v>1202370.6200000001</v>
      </c>
      <c r="G28" s="31">
        <v>50723.6</v>
      </c>
    </row>
    <row r="29" spans="2:8" x14ac:dyDescent="0.2">
      <c r="B29" s="20">
        <v>1509</v>
      </c>
      <c r="C29" s="32">
        <v>1090791.743</v>
      </c>
      <c r="D29" s="34">
        <v>47317.930999999997</v>
      </c>
      <c r="E29" s="20">
        <v>1609</v>
      </c>
      <c r="F29" s="32">
        <v>1133934.075</v>
      </c>
      <c r="G29" s="32">
        <v>47854.745000000003</v>
      </c>
    </row>
    <row r="30" spans="2:8" x14ac:dyDescent="0.2">
      <c r="B30" s="17">
        <v>1510</v>
      </c>
      <c r="C30" s="31">
        <v>1131661.6850000001</v>
      </c>
      <c r="D30" s="33">
        <v>50412.103000000003</v>
      </c>
      <c r="E30" s="17">
        <v>1610</v>
      </c>
      <c r="F30" s="31">
        <v>1154329.1159999999</v>
      </c>
      <c r="G30" s="31">
        <v>51214.447</v>
      </c>
    </row>
    <row r="31" spans="2:8" x14ac:dyDescent="0.2">
      <c r="B31" s="17">
        <v>1511</v>
      </c>
      <c r="C31" s="31">
        <v>1112161.834</v>
      </c>
      <c r="D31" s="33">
        <v>49868.894</v>
      </c>
      <c r="E31" s="17">
        <v>1611</v>
      </c>
      <c r="F31" s="31">
        <v>1112722.9069999999</v>
      </c>
      <c r="G31" s="31">
        <v>50603.120600000002</v>
      </c>
    </row>
    <row r="32" spans="2:8" x14ac:dyDescent="0.2">
      <c r="B32" s="17">
        <v>1512</v>
      </c>
      <c r="C32" s="31">
        <v>1204856.8470000001</v>
      </c>
      <c r="D32" s="33">
        <v>53845.584999999999</v>
      </c>
      <c r="E32" s="17">
        <v>1612</v>
      </c>
      <c r="F32" s="31">
        <v>1204701.469</v>
      </c>
      <c r="G32" s="31">
        <v>55141.617639999997</v>
      </c>
    </row>
    <row r="33" spans="2:7" x14ac:dyDescent="0.2">
      <c r="B33" s="21" t="s">
        <v>9</v>
      </c>
      <c r="C33" s="22">
        <f>SUM(C21:C32)</f>
        <v>13325975.330000002</v>
      </c>
      <c r="D33" s="35">
        <f>SUM(D21:D32)</f>
        <v>583428.96499999997</v>
      </c>
      <c r="E33" s="21" t="s">
        <v>9</v>
      </c>
      <c r="F33" s="36">
        <f>SUM(F21:F32)</f>
        <v>14324293.674000001</v>
      </c>
      <c r="G33" s="36">
        <f>SUM(G21:G32)</f>
        <v>630580.21554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melkontvangst 2021</vt:lpstr>
      <vt:lpstr>melkontvangst 2020</vt:lpstr>
      <vt:lpstr>melkontvangst 2019</vt:lpstr>
      <vt:lpstr>melkontvangst 2018</vt:lpstr>
      <vt:lpstr>melkontvangst 2017</vt:lpstr>
      <vt:lpstr>melkontvangst 2016</vt:lpstr>
    </vt:vector>
  </TitlesOfParts>
  <Company>Ministerie van 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Harnam-Ramkhelawan, J.K. (Jennifer)</dc:creator>
  <cp:lastModifiedBy>Lans, R. van der (Roel)</cp:lastModifiedBy>
  <dcterms:created xsi:type="dcterms:W3CDTF">2016-02-16T07:50:23Z</dcterms:created>
  <dcterms:modified xsi:type="dcterms:W3CDTF">2022-01-11T17:05:39Z</dcterms:modified>
</cp:coreProperties>
</file>