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_P_CW_odc.cicwp.nl\userdata_cifs_p_cw_odc_001\ToetenelS\Desktop\"/>
    </mc:Choice>
  </mc:AlternateContent>
  <xr:revisionPtr revIDLastSave="0" documentId="8_{EA31560F-2482-483D-AD8C-148D2501BEF1}" xr6:coauthVersionLast="47" xr6:coauthVersionMax="47" xr10:uidLastSave="{00000000-0000-0000-0000-000000000000}"/>
  <bookViews>
    <workbookView xWindow="1920" yWindow="0" windowWidth="31092" windowHeight="16680" xr2:uid="{47AB4796-CDCF-4769-97BB-1080F475515A}"/>
  </bookViews>
  <sheets>
    <sheet name="Toelichting" sheetId="1" r:id="rId1"/>
    <sheet name="Bouwmachine motorverm. &lt;100kW" sheetId="2" r:id="rId2"/>
    <sheet name="Bouwmachine motorverm. ≥100kW" sheetId="3" r:id="rId3"/>
    <sheet name="A2.2|A2.7|" sheetId="4" r:id="rId4"/>
    <sheet name="Verwissel. batterijpak. A2.11" sheetId="5" r:id="rId5"/>
    <sheet name="Vliegwiel A2.12" sheetId="6" r:id="rId6"/>
  </sheets>
  <definedNames>
    <definedName name="_xlnm.Print_Area" localSheetId="0">Toelichting!$A$1:$X$29</definedName>
    <definedName name="MKB">'Bouwmachine motorverm. &lt;100kW'!$F$12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6" l="1"/>
  <c r="D16" i="6"/>
  <c r="K16" i="6" s="1"/>
  <c r="K12" i="6"/>
  <c r="K14" i="6" s="1"/>
  <c r="F15" i="5"/>
  <c r="K18" i="6" l="1"/>
  <c r="G18" i="6"/>
  <c r="C17" i="5"/>
  <c r="J17" i="5" s="1"/>
  <c r="J13" i="5"/>
  <c r="J15" i="5" s="1"/>
  <c r="G10" i="5"/>
  <c r="C16" i="4"/>
  <c r="J16" i="4" s="1"/>
  <c r="F14" i="4"/>
  <c r="J12" i="4"/>
  <c r="J14" i="4" s="1"/>
  <c r="G9" i="4"/>
  <c r="D17" i="3"/>
  <c r="K17" i="3" s="1"/>
  <c r="G15" i="3"/>
  <c r="K13" i="3"/>
  <c r="K15" i="3" s="1"/>
  <c r="D18" i="2"/>
  <c r="K18" i="2" s="1"/>
  <c r="F16" i="2"/>
  <c r="G11" i="2"/>
  <c r="K14" i="2"/>
  <c r="K16" i="2" s="1"/>
  <c r="J19" i="5" l="1"/>
  <c r="F19" i="5"/>
  <c r="J18" i="4"/>
  <c r="F18" i="4"/>
  <c r="K19" i="3"/>
  <c r="G19" i="3"/>
  <c r="K20" i="2"/>
  <c r="F20" i="2"/>
</calcChain>
</file>

<file path=xl/sharedStrings.xml><?xml version="1.0" encoding="utf-8"?>
<sst xmlns="http://schemas.openxmlformats.org/spreadsheetml/2006/main" count="65" uniqueCount="33">
  <si>
    <t>Continu elektrisch vermogen kleiner dan 100 kW</t>
  </si>
  <si>
    <t xml:space="preserve">Aanschafprijs : </t>
  </si>
  <si>
    <t>Berekende meerkosten formule</t>
  </si>
  <si>
    <t>MIA aftrek :</t>
  </si>
  <si>
    <t xml:space="preserve">x </t>
  </si>
  <si>
    <t>-</t>
  </si>
  <si>
    <t xml:space="preserve">Indicatief Subsidiebedrag SSEB </t>
  </si>
  <si>
    <t xml:space="preserve">Aanschafprijs*¹ </t>
  </si>
  <si>
    <t>Aanschafprijs referentiemachine (diesel)*²</t>
  </si>
  <si>
    <t>(MKB 30%, Grootbedrijf 25%)</t>
  </si>
  <si>
    <t>Berekende meerkosten</t>
  </si>
  <si>
    <t xml:space="preserve">Indicatief subsidiebedrag SSEB </t>
  </si>
  <si>
    <t>Aggregaat op wind- of zonne-energie voor off-grid stroomvoorziening (A2.2)</t>
  </si>
  <si>
    <t>Mobiel batterijpakket vanaf 50 kWh zijnde een verwisselbaar batterijpakket behorend bij een bouwwerktuig (A2.11)</t>
  </si>
  <si>
    <t>Accucapaciteit in kWh: *¹</t>
  </si>
  <si>
    <t>(MKB 30%, Grootbedrijf 20%)</t>
  </si>
  <si>
    <t>Indicatief subsidiebedrag SSEB</t>
  </si>
  <si>
    <t>Of voor overige emissieloze bouwmachines (netspanning, etc).</t>
  </si>
  <si>
    <t xml:space="preserve">Bouwmachines met een elektrisch motorvermogen  ≥100 kW </t>
  </si>
  <si>
    <t>Bouwmachines met een elektrisch motorvermogen &lt; 100 kW</t>
  </si>
  <si>
    <t>Continu elektrisch vermogen groter of gelijk aan 100 kW</t>
  </si>
  <si>
    <t>Kleinbedrijf</t>
  </si>
  <si>
    <t>Aanschafprijs</t>
  </si>
  <si>
    <t>Aanschafprijs referentiemachine (diesel)*¹</t>
  </si>
  <si>
    <t>Vliegwiel als vermogensvoorziening (A2.12)</t>
  </si>
  <si>
    <t>Percentage meerkosten mkb-bedrijf of grootbedrijf</t>
  </si>
  <si>
    <t xml:space="preserve">mkb-bedrijf of groot bedrijf?*³ </t>
  </si>
  <si>
    <t xml:space="preserve">mkb-bedrijf of groot bedrijf?*² </t>
  </si>
  <si>
    <t xml:space="preserve">Aanschafprijs: </t>
  </si>
  <si>
    <t>Continu vermogen in kW: *²</t>
  </si>
  <si>
    <t>mkb-bedrijf of grootbedrijf? *³</t>
  </si>
  <si>
    <r>
      <t xml:space="preserve">Mobiel batterijpakket voor off-grid stroomvoorziening vanaf 50 kWh </t>
    </r>
    <r>
      <rPr>
        <b/>
        <u/>
        <sz val="14"/>
        <rFont val="Calibri"/>
        <family val="2"/>
        <scheme val="minor"/>
      </rPr>
      <t>niet</t>
    </r>
    <r>
      <rPr>
        <b/>
        <sz val="14"/>
        <rFont val="Calibri"/>
        <family val="2"/>
        <scheme val="minor"/>
      </rPr>
      <t xml:space="preserve"> behorend tot een bouwwerktuig (A 2.7) </t>
    </r>
  </si>
  <si>
    <t>mkb-bedrijf of grootbedrijf? *²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</si>
</sst>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#,##0_ ;[Red]\-#,##0\ "/>
    <numFmt numFmtId="165" formatCode="&quot;€&quot;\ #,##0.00"/>
    <numFmt numFmtId="166" formatCode="&quot;€&quot;\ #,##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F0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9">
    <xf numFmtId="0" fontId="0" fillId="0" borderId="0" xfId="0"/>
    <xf numFmtId="0" fontId="0" fillId="2" borderId="0" xfId="0" applyFill="1"/>
    <xf numFmtId="0" fontId="2" fillId="0" borderId="0" xfId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5" xfId="0" applyFill="1" applyBorder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 applyAlignment="1">
      <alignment horizontal="left"/>
    </xf>
    <xf numFmtId="6" fontId="9" fillId="2" borderId="0" xfId="0" applyNumberFormat="1" applyFont="1" applyFill="1" applyAlignment="1">
      <alignment horizontal="center"/>
    </xf>
    <xf numFmtId="164" fontId="11" fillId="2" borderId="0" xfId="0" applyNumberFormat="1" applyFont="1" applyFill="1"/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6" fillId="2" borderId="0" xfId="0" applyNumberFormat="1" applyFont="1" applyFill="1"/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/>
    <xf numFmtId="0" fontId="13" fillId="2" borderId="0" xfId="0" applyFont="1" applyFill="1"/>
    <xf numFmtId="164" fontId="12" fillId="2" borderId="0" xfId="0" applyNumberFormat="1" applyFont="1" applyFill="1"/>
    <xf numFmtId="0" fontId="12" fillId="2" borderId="5" xfId="0" applyFont="1" applyFill="1" applyBorder="1"/>
    <xf numFmtId="0" fontId="12" fillId="0" borderId="0" xfId="0" applyFont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/>
    <xf numFmtId="0" fontId="0" fillId="2" borderId="11" xfId="0" applyFill="1" applyBorder="1"/>
    <xf numFmtId="0" fontId="1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0" fontId="1" fillId="0" borderId="0" xfId="0" applyFont="1"/>
    <xf numFmtId="0" fontId="0" fillId="0" borderId="0" xfId="0" applyAlignment="1">
      <alignment horizontal="left"/>
    </xf>
    <xf numFmtId="0" fontId="9" fillId="2" borderId="2" xfId="0" applyFont="1" applyFill="1" applyBorder="1"/>
    <xf numFmtId="164" fontId="15" fillId="2" borderId="0" xfId="0" applyNumberFormat="1" applyFont="1" applyFill="1"/>
    <xf numFmtId="166" fontId="9" fillId="2" borderId="0" xfId="0" applyNumberFormat="1" applyFont="1" applyFill="1" applyAlignment="1">
      <alignment horizontal="right"/>
    </xf>
    <xf numFmtId="0" fontId="6" fillId="2" borderId="0" xfId="0" applyFont="1" applyFill="1"/>
    <xf numFmtId="165" fontId="13" fillId="4" borderId="8" xfId="0" applyNumberFormat="1" applyFont="1" applyFill="1" applyBorder="1" applyAlignment="1">
      <alignment horizontal="right"/>
    </xf>
    <xf numFmtId="164" fontId="0" fillId="2" borderId="10" xfId="0" applyNumberFormat="1" applyFill="1" applyBorder="1" applyAlignment="1">
      <alignment horizontal="center"/>
    </xf>
    <xf numFmtId="0" fontId="0" fillId="2" borderId="10" xfId="0" applyFill="1" applyBorder="1"/>
    <xf numFmtId="0" fontId="16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164" fontId="11" fillId="2" borderId="10" xfId="0" applyNumberFormat="1" applyFont="1" applyFill="1" applyBorder="1"/>
    <xf numFmtId="164" fontId="13" fillId="2" borderId="10" xfId="0" applyNumberFormat="1" applyFont="1" applyFill="1" applyBorder="1"/>
    <xf numFmtId="0" fontId="13" fillId="2" borderId="10" xfId="0" applyFont="1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1"/>
    </xf>
    <xf numFmtId="0" fontId="13" fillId="2" borderId="4" xfId="0" applyFont="1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18" fillId="2" borderId="4" xfId="0" applyFont="1" applyFill="1" applyBorder="1" applyAlignment="1">
      <alignment horizontal="left" indent="1"/>
    </xf>
    <xf numFmtId="0" fontId="0" fillId="2" borderId="0" xfId="0" applyFont="1" applyFill="1" applyBorder="1"/>
    <xf numFmtId="0" fontId="0" fillId="2" borderId="5" xfId="0" applyFont="1" applyFill="1" applyBorder="1"/>
    <xf numFmtId="0" fontId="0" fillId="2" borderId="4" xfId="0" applyFont="1" applyFill="1" applyBorder="1" applyAlignment="1">
      <alignment horizontal="left" indent="1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/>
    <xf numFmtId="164" fontId="19" fillId="2" borderId="0" xfId="0" applyNumberFormat="1" applyFont="1" applyFill="1"/>
    <xf numFmtId="0" fontId="0" fillId="0" borderId="0" xfId="0" applyFont="1"/>
    <xf numFmtId="164" fontId="20" fillId="2" borderId="0" xfId="0" applyNumberFormat="1" applyFont="1" applyFill="1"/>
    <xf numFmtId="0" fontId="0" fillId="2" borderId="0" xfId="0" applyFont="1" applyFill="1"/>
    <xf numFmtId="166" fontId="0" fillId="2" borderId="0" xfId="0" applyNumberFormat="1" applyFont="1" applyFill="1"/>
    <xf numFmtId="0" fontId="0" fillId="0" borderId="0" xfId="0" applyFont="1" applyAlignment="1">
      <alignment horizontal="center"/>
    </xf>
    <xf numFmtId="0" fontId="12" fillId="2" borderId="4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65" fontId="12" fillId="4" borderId="8" xfId="0" applyNumberFormat="1" applyFont="1" applyFill="1" applyBorder="1"/>
    <xf numFmtId="0" fontId="0" fillId="2" borderId="9" xfId="0" applyFont="1" applyFill="1" applyBorder="1" applyAlignment="1">
      <alignment horizontal="left" indent="1"/>
    </xf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0" fillId="2" borderId="10" xfId="0" applyNumberFormat="1" applyFont="1" applyFill="1" applyBorder="1"/>
    <xf numFmtId="0" fontId="0" fillId="2" borderId="11" xfId="0" applyFont="1" applyFill="1" applyBorder="1"/>
    <xf numFmtId="0" fontId="20" fillId="2" borderId="4" xfId="0" applyFont="1" applyFill="1" applyBorder="1" applyAlignment="1">
      <alignment horizontal="left" indent="1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164" fontId="23" fillId="2" borderId="0" xfId="0" applyNumberFormat="1" applyFont="1" applyFill="1" applyAlignment="1">
      <alignment horizontal="center"/>
    </xf>
    <xf numFmtId="164" fontId="23" fillId="2" borderId="0" xfId="0" applyNumberFormat="1" applyFont="1" applyFill="1"/>
    <xf numFmtId="164" fontId="22" fillId="2" borderId="0" xfId="0" applyNumberFormat="1" applyFont="1" applyFill="1"/>
    <xf numFmtId="0" fontId="22" fillId="2" borderId="4" xfId="0" applyFont="1" applyFill="1" applyBorder="1" applyAlignment="1">
      <alignment horizontal="left" indent="1"/>
    </xf>
    <xf numFmtId="0" fontId="22" fillId="2" borderId="0" xfId="0" applyFont="1" applyFill="1" applyAlignment="1">
      <alignment horizontal="left"/>
    </xf>
    <xf numFmtId="6" fontId="22" fillId="2" borderId="0" xfId="0" applyNumberFormat="1" applyFont="1" applyFill="1" applyAlignment="1">
      <alignment horizontal="center"/>
    </xf>
    <xf numFmtId="0" fontId="22" fillId="0" borderId="0" xfId="0" applyFont="1"/>
    <xf numFmtId="164" fontId="24" fillId="2" borderId="0" xfId="0" applyNumberFormat="1" applyFont="1" applyFill="1" applyAlignment="1">
      <alignment horizontal="left"/>
    </xf>
    <xf numFmtId="164" fontId="25" fillId="2" borderId="0" xfId="0" applyNumberFormat="1" applyFont="1" applyFill="1"/>
    <xf numFmtId="0" fontId="22" fillId="2" borderId="0" xfId="0" applyFont="1" applyFill="1"/>
    <xf numFmtId="0" fontId="23" fillId="2" borderId="4" xfId="0" applyFont="1" applyFill="1" applyBorder="1" applyAlignment="1">
      <alignment horizontal="left" indent="1"/>
    </xf>
    <xf numFmtId="164" fontId="22" fillId="2" borderId="0" xfId="0" applyNumberFormat="1" applyFont="1" applyFill="1" applyAlignment="1">
      <alignment horizontal="center"/>
    </xf>
    <xf numFmtId="165" fontId="23" fillId="2" borderId="6" xfId="0" applyNumberFormat="1" applyFont="1" applyFill="1" applyBorder="1"/>
    <xf numFmtId="166" fontId="22" fillId="2" borderId="0" xfId="0" applyNumberFormat="1" applyFont="1" applyFill="1"/>
    <xf numFmtId="0" fontId="22" fillId="0" borderId="0" xfId="0" applyFont="1" applyAlignment="1">
      <alignment horizontal="center"/>
    </xf>
    <xf numFmtId="9" fontId="23" fillId="2" borderId="0" xfId="0" applyNumberFormat="1" applyFont="1" applyFill="1" applyAlignment="1">
      <alignment horizontal="center"/>
    </xf>
    <xf numFmtId="165" fontId="22" fillId="2" borderId="0" xfId="0" applyNumberFormat="1" applyFont="1" applyFill="1"/>
    <xf numFmtId="6" fontId="22" fillId="2" borderId="0" xfId="0" applyNumberFormat="1" applyFont="1" applyFill="1" applyAlignment="1">
      <alignment horizontal="left"/>
    </xf>
    <xf numFmtId="10" fontId="22" fillId="2" borderId="0" xfId="0" applyNumberFormat="1" applyFont="1" applyFill="1" applyAlignment="1">
      <alignment horizontal="center"/>
    </xf>
    <xf numFmtId="9" fontId="22" fillId="2" borderId="0" xfId="0" applyNumberFormat="1" applyFont="1" applyFill="1" applyAlignment="1">
      <alignment horizontal="center"/>
    </xf>
    <xf numFmtId="165" fontId="22" fillId="2" borderId="7" xfId="0" applyNumberFormat="1" applyFont="1" applyFill="1" applyBorder="1"/>
    <xf numFmtId="0" fontId="5" fillId="2" borderId="1" xfId="0" applyFont="1" applyFill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3" fillId="2" borderId="9" xfId="0" applyFont="1" applyFill="1" applyBorder="1" applyAlignment="1">
      <alignment horizontal="left" indent="1"/>
    </xf>
    <xf numFmtId="0" fontId="9" fillId="2" borderId="0" xfId="0" applyFont="1" applyFill="1" applyBorder="1"/>
    <xf numFmtId="164" fontId="9" fillId="2" borderId="0" xfId="0" applyNumberFormat="1" applyFont="1" applyFill="1" applyBorder="1"/>
    <xf numFmtId="165" fontId="13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165" fontId="12" fillId="4" borderId="8" xfId="0" applyNumberFormat="1" applyFont="1" applyFill="1" applyBorder="1" applyAlignment="1">
      <alignment horizontal="right"/>
    </xf>
    <xf numFmtId="0" fontId="22" fillId="2" borderId="5" xfId="0" applyFont="1" applyFill="1" applyBorder="1"/>
    <xf numFmtId="164" fontId="20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23" fillId="2" borderId="0" xfId="0" applyFont="1" applyFill="1"/>
    <xf numFmtId="165" fontId="23" fillId="4" borderId="8" xfId="0" applyNumberFormat="1" applyFont="1" applyFill="1" applyBorder="1" applyAlignment="1">
      <alignment horizontal="right"/>
    </xf>
    <xf numFmtId="0" fontId="22" fillId="2" borderId="0" xfId="0" applyFont="1" applyFill="1" applyBorder="1"/>
    <xf numFmtId="164" fontId="25" fillId="2" borderId="0" xfId="0" applyNumberFormat="1" applyFont="1" applyFill="1" applyBorder="1"/>
    <xf numFmtId="164" fontId="22" fillId="2" borderId="0" xfId="0" applyNumberFormat="1" applyFont="1" applyFill="1" applyBorder="1"/>
    <xf numFmtId="165" fontId="23" fillId="2" borderId="6" xfId="0" applyNumberFormat="1" applyFont="1" applyFill="1" applyBorder="1" applyAlignment="1">
      <alignment horizontal="right"/>
    </xf>
    <xf numFmtId="166" fontId="22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right"/>
    </xf>
    <xf numFmtId="165" fontId="22" fillId="2" borderId="7" xfId="0" applyNumberFormat="1" applyFont="1" applyFill="1" applyBorder="1" applyAlignment="1">
      <alignment horizontal="right"/>
    </xf>
    <xf numFmtId="0" fontId="27" fillId="2" borderId="5" xfId="0" applyFont="1" applyFill="1" applyBorder="1"/>
    <xf numFmtId="0" fontId="0" fillId="2" borderId="4" xfId="0" applyFill="1" applyBorder="1"/>
    <xf numFmtId="0" fontId="17" fillId="0" borderId="0" xfId="0" applyFont="1"/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2" fillId="0" borderId="0" xfId="1" applyAlignment="1" applyProtection="1">
      <alignment vertical="center"/>
    </xf>
    <xf numFmtId="0" fontId="1" fillId="2" borderId="0" xfId="0" applyFont="1" applyFill="1" applyProtection="1"/>
    <xf numFmtId="164" fontId="28" fillId="2" borderId="0" xfId="0" applyNumberFormat="1" applyFont="1" applyFill="1"/>
    <xf numFmtId="0" fontId="25" fillId="2" borderId="0" xfId="0" applyFont="1" applyFill="1"/>
    <xf numFmtId="44" fontId="23" fillId="2" borderId="6" xfId="0" applyNumberFormat="1" applyFont="1" applyFill="1" applyBorder="1" applyAlignment="1">
      <alignment horizontal="right"/>
    </xf>
    <xf numFmtId="166" fontId="22" fillId="2" borderId="0" xfId="0" applyNumberFormat="1" applyFont="1" applyFill="1" applyAlignment="1">
      <alignment horizontal="right"/>
    </xf>
    <xf numFmtId="9" fontId="23" fillId="2" borderId="0" xfId="0" applyNumberFormat="1" applyFont="1" applyFill="1"/>
    <xf numFmtId="44" fontId="22" fillId="2" borderId="0" xfId="0" applyNumberFormat="1" applyFont="1" applyFill="1" applyAlignment="1">
      <alignment horizontal="right"/>
    </xf>
    <xf numFmtId="165" fontId="23" fillId="3" borderId="12" xfId="0" applyNumberFormat="1" applyFont="1" applyFill="1" applyBorder="1" applyAlignment="1" applyProtection="1">
      <alignment horizontal="center" vertical="center"/>
      <protection locked="0"/>
    </xf>
    <xf numFmtId="164" fontId="23" fillId="3" borderId="12" xfId="0" applyNumberFormat="1" applyFont="1" applyFill="1" applyBorder="1" applyAlignment="1" applyProtection="1">
      <alignment horizontal="center" vertical="center"/>
      <protection locked="0"/>
    </xf>
    <xf numFmtId="9" fontId="23" fillId="3" borderId="12" xfId="0" applyNumberFormat="1" applyFont="1" applyFill="1" applyBorder="1" applyAlignment="1" applyProtection="1">
      <alignment horizontal="center" vertical="center"/>
      <protection locked="0"/>
    </xf>
    <xf numFmtId="165" fontId="23" fillId="3" borderId="12" xfId="0" applyNumberFormat="1" applyFont="1" applyFill="1" applyBorder="1" applyAlignment="1" applyProtection="1">
      <alignment horizontal="center"/>
      <protection locked="0"/>
    </xf>
    <xf numFmtId="9" fontId="23" fillId="3" borderId="12" xfId="0" applyNumberFormat="1" applyFont="1" applyFill="1" applyBorder="1" applyAlignment="1" applyProtection="1">
      <alignment horizontal="center"/>
      <protection locked="0"/>
    </xf>
    <xf numFmtId="1" fontId="23" fillId="3" borderId="12" xfId="0" applyNumberFormat="1" applyFont="1" applyFill="1" applyBorder="1" applyAlignment="1" applyProtection="1">
      <alignment horizontal="center"/>
      <protection locked="0"/>
    </xf>
    <xf numFmtId="1" fontId="23" fillId="3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8</xdr:row>
      <xdr:rowOff>123825</xdr:rowOff>
    </xdr:from>
    <xdr:to>
      <xdr:col>22</xdr:col>
      <xdr:colOff>542925</xdr:colOff>
      <xdr:row>27</xdr:row>
      <xdr:rowOff>19050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6F85DDA-C3DF-4542-A9E5-C2A3D3BBAD07}"/>
            </a:ext>
          </a:extLst>
        </xdr:cNvPr>
        <xdr:cNvSpPr txBox="1"/>
      </xdr:nvSpPr>
      <xdr:spPr>
        <a:xfrm>
          <a:off x="228599" y="1724025"/>
          <a:ext cx="13725526" cy="3514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nl-NL" sz="16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Toelichting op indicatieve berekening SSEB Aanschaf</a:t>
          </a:r>
          <a:r>
            <a:rPr lang="nl-NL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/>
            <a:t> </a:t>
          </a:r>
        </a:p>
        <a:p>
          <a:pPr>
            <a:lnSpc>
              <a:spcPts val="1400"/>
            </a:lnSpc>
          </a:pPr>
          <a:endParaRPr lang="nl-NL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nl-NL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 op indicatieve berekening SSEB Aanschaf</a:t>
          </a:r>
          <a:r>
            <a:rPr lang="nl-NL" sz="1200"/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l-NL" sz="1200"/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l-NL" sz="1200"/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l-NL" sz="1200"/>
            <a:t> </a:t>
          </a:r>
        </a:p>
        <a:p>
          <a:pPr>
            <a:lnSpc>
              <a:spcPts val="1400"/>
            </a:lnSpc>
          </a:pPr>
          <a:endParaRPr lang="nl-NL" sz="1200"/>
        </a:p>
        <a:p>
          <a:pPr>
            <a:lnSpc>
              <a:spcPts val="1400"/>
            </a:lnSpc>
          </a:pP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 de 5 tabbladen kunt u een berekening maken voor: 	</a:t>
          </a:r>
        </a:p>
        <a:p>
          <a:pPr>
            <a:lnSpc>
              <a:spcPts val="1400"/>
            </a:lnSpc>
          </a:pPr>
          <a:endParaRPr lang="nl-NL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Bouwmachines met een motorvermogen tot 100 kW</a:t>
          </a:r>
          <a:endParaRPr lang="nl-NL" sz="1200">
            <a:effectLst/>
          </a:endParaRPr>
        </a:p>
        <a:p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ouwmachines met een motorvermogen groter of gelijk aan 100 kW </a:t>
          </a:r>
          <a:endParaRPr lang="nl-NL" sz="1200">
            <a:effectLst/>
          </a:endParaRPr>
        </a:p>
        <a:p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Mobiel batterijpakket vanaf 50 kWh </a:t>
          </a:r>
          <a:r>
            <a:rPr lang="nl-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niet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zijnde een verwisselbaar batterijpakket behorend bij een bouwwerktuig (A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2.7) en a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ggregaat op wind- of zonne-energie voor off-grid stroomvoorziening (A.2.2) </a:t>
          </a:r>
          <a:endParaRPr lang="nl-NL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Mobiel batterijpakket vanaf 50 kWh zijnde een verwisselbaar batterijpakket behorend bij een bouwwerktuig (A2.11)</a:t>
          </a:r>
          <a:endParaRPr lang="nl-NL" sz="1200">
            <a:effectLst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Vliegwiel als vermogensvoorziening (A2.12)</a:t>
          </a:r>
          <a:endParaRPr lang="nl-NL" sz="1200">
            <a:effectLst/>
          </a:endParaRPr>
        </a:p>
        <a:p>
          <a:pPr>
            <a:lnSpc>
              <a:spcPts val="1400"/>
            </a:lnSpc>
          </a:pPr>
          <a:endParaRPr lang="nl-NL" sz="1200"/>
        </a:p>
        <a:p>
          <a:pPr>
            <a:lnSpc>
              <a:spcPts val="1400"/>
            </a:lnSpc>
          </a:pP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Door het invullen van het investeringsbedrag, het continu vermogen van de motor en de batterijcapaciteit wordt een indicatie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berekent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van het subsidiebedrag.</a:t>
          </a:r>
        </a:p>
        <a:p>
          <a:pPr>
            <a:lnSpc>
              <a:spcPts val="1400"/>
            </a:lnSpc>
          </a:pPr>
          <a:endParaRPr lang="nl-NL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Ook zult u een keuze moeten maken voor groot- of kleinbedrijf, meer informatie over of uw onderneming een groot of kleinbedrijf is vindt u op: </a:t>
          </a:r>
          <a:r>
            <a:rPr lang="nl-NL" sz="1200"/>
            <a:t> </a:t>
          </a:r>
          <a:r>
            <a:rPr lang="nl-NL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https://www.rvo.nl/onderwerpen/subsidiespelregels/ezk/mkb-toets</a:t>
          </a:r>
          <a:r>
            <a:rPr lang="nl-NL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nl-NL" sz="1200"/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l-NL" sz="1200"/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l-NL" sz="1200"/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l-NL" sz="1200"/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400"/>
            </a:lnSpc>
          </a:pPr>
          <a:endParaRPr lang="nl-NL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nl-NL" sz="1200"/>
            <a:t> </a:t>
          </a:r>
          <a:r>
            <a:rPr lang="nl-NL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Aan de berekening van dit indicatieve subsidiebedrag kunnen geen rechten ontleend worden!</a:t>
          </a:r>
          <a:r>
            <a:rPr lang="nl-NL" sz="1200"/>
            <a:t> </a:t>
          </a:r>
        </a:p>
        <a:p>
          <a:endParaRPr lang="nl-NL" sz="11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9525</xdr:rowOff>
    </xdr:from>
    <xdr:to>
      <xdr:col>9</xdr:col>
      <xdr:colOff>567955</xdr:colOff>
      <xdr:row>8</xdr:row>
      <xdr:rowOff>28575</xdr:rowOff>
    </xdr:to>
    <xdr:pic>
      <xdr:nvPicPr>
        <xdr:cNvPr id="4" name="Afbeelding 3" descr="Logo Rijksdienst voor Ondenemend Nederland">
          <a:extLst>
            <a:ext uri="{FF2B5EF4-FFF2-40B4-BE49-F238E27FC236}">
              <a16:creationId xmlns:a16="http://schemas.microsoft.com/office/drawing/2014/main" id="{3C9D6D5F-EB0E-4BBC-89D0-C8213F0A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9525"/>
          <a:ext cx="5406655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21</xdr:row>
      <xdr:rowOff>109537</xdr:rowOff>
    </xdr:from>
    <xdr:to>
      <xdr:col>20</xdr:col>
      <xdr:colOff>9525</xdr:colOff>
      <xdr:row>33</xdr:row>
      <xdr:rowOff>104775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C52CD59F-A9CF-4069-B942-6C4D280176AF}"/>
            </a:ext>
          </a:extLst>
        </xdr:cNvPr>
        <xdr:cNvSpPr txBox="1"/>
      </xdr:nvSpPr>
      <xdr:spPr>
        <a:xfrm>
          <a:off x="581025" y="4510087"/>
          <a:ext cx="13354050" cy="22812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 b="1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*¹ Als een emissieloos bouwwerktuig gebruik maakt van verwisselbare batterijpakketten, dan mag de capaciteit van maximaal </a:t>
          </a:r>
          <a:r>
            <a:rPr lang="nl-NL" sz="1100" b="0" i="0" u="none" strike="noStrike">
              <a:solidFill>
                <a:sysClr val="windowText" lastClr="000000"/>
              </a:solidFill>
              <a:effectLst/>
              <a:latin typeface="+mn-lt"/>
            </a:rPr>
            <a:t>twee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 extra verwisselbaar batterijpakketten opgeteld worden bij de capaciteit van de verwisselbare batterij waarmee de machine is uitgerust.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Bijvoorbeeld: Aanschaf van een bouwmachine uitgerust met een verwisselbaar accupakket van 80 kWh en daarbij 2 </a:t>
          </a:r>
          <a:r>
            <a:rPr lang="nl-NL" sz="1100" b="0" i="0" u="sng" strike="noStrike">
              <a:solidFill>
                <a:srgbClr val="000000"/>
              </a:solidFill>
              <a:effectLst/>
              <a:latin typeface="+mn-lt"/>
            </a:rPr>
            <a:t>extra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 verwisselbare batterijpakketten van 80 kWh, dan geeft u het totaal </a:t>
          </a:r>
          <a:r>
            <a:rPr lang="nl-NL" sz="1100" b="0" i="0" u="none" strike="noStrike">
              <a:solidFill>
                <a:sysClr val="windowText" lastClr="000000"/>
              </a:solidFill>
              <a:effectLst/>
              <a:latin typeface="+mn-lt"/>
            </a:rPr>
            <a:t>van 240 kWh op. (N+2)</a:t>
          </a:r>
          <a:r>
            <a:rPr lang="nl-NL" sz="1100" b="0">
              <a:solidFill>
                <a:sysClr val="windowText" lastClr="000000"/>
              </a:solidFill>
              <a:latin typeface="+mn-lt"/>
            </a:rPr>
            <a:t> </a:t>
          </a:r>
          <a:r>
            <a:rPr lang="nl-NL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Schaft u meer dan 3 verwisselbare batterijpakketten behorend bij een bouwwerktuig aan? Deze batterijpakketten kunt u dan aanvragen onder A2.11.</a:t>
          </a:r>
          <a:endParaRPr lang="nl-NL" sz="1100" b="0">
            <a:solidFill>
              <a:sysClr val="windowText" lastClr="000000"/>
            </a:solidFill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*² Vul hier het </a:t>
          </a:r>
          <a:r>
            <a:rPr lang="nl-NL" sz="1100" b="0" i="0" u="sng" strike="noStrike">
              <a:solidFill>
                <a:srgbClr val="000000"/>
              </a:solidFill>
              <a:effectLst/>
              <a:latin typeface="+mn-lt"/>
            </a:rPr>
            <a:t>continu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 elektrisch motorvermogen in kilowatt in van de in totaal op de bouwmachine beschikbare elektromotoren </a:t>
          </a: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*³ Klik met uw muis in het groen gearceerde veld waarin staat Kleinbedrijf (=mkb-bedrijf). Selecteer via de lookup die zichtbaar wordt of u een klein of groot bedrijf bent. Het subsidiepercentage wat van toepassing is wordt dan automatisch gevuld. 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Weet u niet of u een MKB of groot bedrijf bent? Doe dan de MKB toets via: </a:t>
          </a:r>
          <a:r>
            <a:rPr lang="nl-NL" sz="1100" b="0">
              <a:latin typeface="+mn-lt"/>
            </a:rPr>
            <a:t> 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https://www.rvo.nl/onderwerpen/subsidiespelregels/ezk/mkb-toets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</a:rPr>
            <a:t>.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nl-N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Ook micro ondernemingen vallen onder MKB.</a:t>
          </a:r>
          <a:endParaRPr lang="nl-NL" sz="1100" b="0">
            <a:effectLst/>
            <a:latin typeface="+mn-lt"/>
          </a:endParaRP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Aan de berekening van dit indicatieve subsidiebedrag kunnen geen rechten ontleend worden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100" b="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21</xdr:row>
      <xdr:rowOff>23811</xdr:rowOff>
    </xdr:from>
    <xdr:to>
      <xdr:col>22</xdr:col>
      <xdr:colOff>381000</xdr:colOff>
      <xdr:row>34</xdr:row>
      <xdr:rowOff>123824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DF566C5F-DAB2-4B68-953F-F7D0F79375A1}"/>
            </a:ext>
          </a:extLst>
        </xdr:cNvPr>
        <xdr:cNvSpPr txBox="1"/>
      </xdr:nvSpPr>
      <xdr:spPr>
        <a:xfrm>
          <a:off x="561975" y="4510086"/>
          <a:ext cx="15078075" cy="25765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 b="1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*¹ Als een emissieloos bouwwerktuig gebruik maakt van verwisselbare batterijpakketten, dan mogen de kosten van maximaal twee extra verwisselbare batterijpakketten meegenomen worden in de opgave van de aanschafprijs.</a:t>
          </a:r>
          <a:r>
            <a:rPr lang="nl-NL" sz="1100" b="0">
              <a:latin typeface="+mn-lt"/>
            </a:rPr>
            <a:t> </a:t>
          </a:r>
          <a:br>
            <a:rPr lang="nl-NL" sz="1100" b="0">
              <a:latin typeface="+mn-lt"/>
            </a:rPr>
          </a:br>
          <a:r>
            <a:rPr lang="nl-NL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Bijvoorbeeld: Aanschaf van een bouwmachine uitgerust met een verwisselbaar batterijpakket van 80 kWh en daarbij de aanschaf</a:t>
          </a:r>
          <a:r>
            <a:rPr lang="nl-NL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van</a:t>
          </a:r>
          <a:r>
            <a:rPr lang="nl-NL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 </a:t>
          </a:r>
          <a:r>
            <a:rPr lang="nl-NL" sz="1100" b="0" i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extra</a:t>
          </a:r>
          <a:r>
            <a:rPr lang="nl-NL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verwisselbare batterijpakketten van 80 kWh. Aanschafkosten</a:t>
          </a:r>
          <a:r>
            <a:rPr lang="nl-NL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van de machine met 1 verwisselbaar batterijpakket is totaal € 100.000. De kosten van maximaal twee extra verwisselbare batterijpakketten mogen nog tot de aanschafkosten gerekend worden. Verwisselbaar batterijpakket 2= € 16.000, verwisselbaar batterijpakket 3= € 16.000. De aanschafkosten in dit voorbeeld zijn dan € 100.000 + € 16.000+ €16.000 = € 132.000 aanschafprijs. Schaft u meer dan 3 verwisselbare batterijpakketten behorend bij een bouwwerktuig aan? Deze batterijpakketten kunt u dan aanvragen onder A2.11.</a:t>
          </a:r>
          <a:endParaRPr lang="nl-NL" sz="1100" b="0">
            <a:solidFill>
              <a:sysClr val="windowText" lastClr="000000"/>
            </a:solidFill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*² Stuur bij uw aanvraag een offerte mee van een vergelijkbare diesel-variant ( offerte</a:t>
          </a:r>
          <a:r>
            <a:rPr lang="nl-NL" sz="1100" b="0" i="0" u="none" strike="noStrike" baseline="0">
              <a:solidFill>
                <a:srgbClr val="000000"/>
              </a:solidFill>
              <a:effectLst/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van maximaal 3 maanden oud) waaruit de aanschafprijs van de referentiemachine blijkt</a:t>
          </a:r>
          <a:r>
            <a:rPr lang="nl-NL" sz="1100" b="0">
              <a:latin typeface="+mn-lt"/>
            </a:rPr>
            <a:t> .</a:t>
          </a: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*³  Klik met uw muis in het groen gearceerde veld waarin staat Kleinbedrijf (=mkb-bedrijf). Selecteer via de lookup die zichtbaar wordt of u een klein of groot bedrijf bent. Het subsidiepercentage wat van toepassing is wordt dan automatisch gevuld. 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Weet u niet of u een mkb of groot bedrijf bent? Doe dan de mkb toets via:</a:t>
          </a:r>
          <a:r>
            <a:rPr lang="nl-NL" sz="1100" b="0">
              <a:latin typeface="+mn-lt"/>
            </a:rPr>
            <a:t> 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https://www.rvo.nl/onderwerpen/subsidiespelregels/ezk/mkb-toets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</a:rPr>
            <a:t>.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nl-N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Ook micro ondernemingen vallen onder mkb.</a:t>
          </a:r>
          <a:endParaRPr lang="nl-NL" sz="1100" b="0"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>
              <a:latin typeface="+mn-lt"/>
            </a:rPr>
            <a:t> </a:t>
          </a: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Aan de berekening van dit indicatieve subsidiebedrag kunnen geen rechten ontleend worden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100" b="0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166687</xdr:rowOff>
    </xdr:from>
    <xdr:to>
      <xdr:col>15</xdr:col>
      <xdr:colOff>476250</xdr:colOff>
      <xdr:row>28</xdr:row>
      <xdr:rowOff>142875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C0923A81-EFEE-484C-88BF-2D52E4A10C46}"/>
            </a:ext>
          </a:extLst>
        </xdr:cNvPr>
        <xdr:cNvSpPr txBox="1"/>
      </xdr:nvSpPr>
      <xdr:spPr>
        <a:xfrm>
          <a:off x="571500" y="4252912"/>
          <a:ext cx="14316075" cy="16906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 b="1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*¹ Vul hier de accucapaciteit van het aggregaat, mobiele batterijpakket of vliegwiel</a:t>
          </a:r>
          <a:r>
            <a:rPr lang="nl-NL" sz="1100" b="0" i="0" u="none" strike="noStrike" baseline="0">
              <a:solidFill>
                <a:srgbClr val="000000"/>
              </a:solidFill>
              <a:effectLst/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in. </a:t>
          </a:r>
          <a:r>
            <a:rPr lang="nl-NL" sz="1100" b="0">
              <a:latin typeface="+mn-lt"/>
            </a:rPr>
            <a:t> </a:t>
          </a: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*² Klik met uw muis in het groen gearceerde veld waarin staat Kleinbedrijf (=mkb-bedrijf). Selecteer via de lookup die zichtbaar wordt of u een mkb of groot bedrijf bent. Het subsidiepercentage wat van toepassing is wordt dan automatisch gevuld. 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Weet u niet of u een mkb of groot bedrijf bent? Doe dan de mkb toets via:</a:t>
          </a:r>
          <a:r>
            <a:rPr lang="nl-NL" sz="1100" b="0">
              <a:latin typeface="+mn-lt"/>
            </a:rPr>
            <a:t> 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https://www.rvo.nl/onderwerpen/subsidiespelregels/ezk/mkb-toets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100" b="0"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1" u="none" strike="noStrike">
              <a:solidFill>
                <a:srgbClr val="000000"/>
              </a:solidFill>
              <a:effectLst/>
              <a:latin typeface="+mn-lt"/>
            </a:rPr>
            <a:t>*</a:t>
          </a:r>
          <a:r>
            <a:rPr lang="nl-NL" sz="1100" b="0" i="1" u="none" strike="noStrike" baseline="0">
              <a:solidFill>
                <a:srgbClr val="000000"/>
              </a:solidFill>
              <a:effectLst/>
              <a:latin typeface="+mn-lt"/>
            </a:rPr>
            <a:t>Ook micro ondernemingen vallen onder mkb.</a:t>
          </a:r>
          <a:endParaRPr lang="nl-NL" sz="1100" b="0" i="1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Aan de berekening van dit indicatieve subsidiebedrag kunnen geen rechten ontleend worden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100" b="0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20</xdr:row>
      <xdr:rowOff>185737</xdr:rowOff>
    </xdr:from>
    <xdr:to>
      <xdr:col>15</xdr:col>
      <xdr:colOff>457200</xdr:colOff>
      <xdr:row>29</xdr:row>
      <xdr:rowOff>180975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2EB642E6-8C6F-4DA5-A496-44D15B207911}"/>
            </a:ext>
          </a:extLst>
        </xdr:cNvPr>
        <xdr:cNvSpPr txBox="1"/>
      </xdr:nvSpPr>
      <xdr:spPr>
        <a:xfrm>
          <a:off x="590549" y="4300537"/>
          <a:ext cx="14306551" cy="17097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*¹ Vul hier de accucapaciteit in van het verwisselbaar</a:t>
          </a:r>
          <a:r>
            <a:rPr lang="nl-NL" sz="1100" b="0" i="0" u="none" strike="noStrike" baseline="0">
              <a:solidFill>
                <a:srgbClr val="000000"/>
              </a:solidFill>
              <a:effectLst/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batterijpakket</a:t>
          </a:r>
          <a:r>
            <a:rPr lang="nl-NL" sz="1100" b="0" i="0" u="none" strike="noStrike" baseline="0">
              <a:solidFill>
                <a:srgbClr val="000000"/>
              </a:solidFill>
              <a:effectLst/>
              <a:latin typeface="+mn-lt"/>
            </a:rPr>
            <a:t> behorend bij een bouwwerktuig</a:t>
          </a:r>
          <a:endParaRPr lang="nl-NL" sz="1100" b="0"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*² Klik met uw muis in het groen gearceerde veld waarin staat Kleinbedrijf (=mkb-bedrijf). Selecteer via de lookup die zichtbaar wordt of u een mkb of groot bedrijf bent. Het subsidiepercentage wat van toepassing is wordt dan automatisch gevuld. </a:t>
          </a:r>
          <a:r>
            <a:rPr lang="nl-NL" sz="1100" b="0">
              <a:latin typeface="+mn-lt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 </a:t>
          </a:r>
          <a:r>
            <a:rPr lang="nl-NL" sz="1100" b="0">
              <a:latin typeface="+mn-lt"/>
            </a:rPr>
            <a:t> </a:t>
          </a: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Weet u niet of u een mkb of groot bedrijf bent? Doe dan de mkb toets via:</a:t>
          </a:r>
          <a:r>
            <a:rPr lang="nl-NL" sz="1100" b="0">
              <a:latin typeface="+mn-lt"/>
            </a:rPr>
            <a:t> 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https://www.rvo.nl/onderwerpen/subsidiespelregels/ezk/mkb-toets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+mn-lt"/>
            </a:rPr>
            <a:t>.</a:t>
          </a:r>
          <a:r>
            <a:rPr lang="nl-NL" sz="1100" b="0">
              <a:latin typeface="+mn-lt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nl-N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Ook micro ondernemingen vallen onder mkb.</a:t>
          </a:r>
          <a:endParaRPr lang="nl-NL" sz="1100" b="0">
            <a:effectLst/>
            <a:latin typeface="+mn-lt"/>
          </a:endParaRP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+mn-lt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+mn-lt"/>
            </a:rPr>
            <a:t>Aan de berekening van dit indicatieve subsidiebedrag kunnen geen rechten ontleend worden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100" b="0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20</xdr:row>
      <xdr:rowOff>14287</xdr:rowOff>
    </xdr:from>
    <xdr:to>
      <xdr:col>22</xdr:col>
      <xdr:colOff>95250</xdr:colOff>
      <xdr:row>28</xdr:row>
      <xdr:rowOff>133350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ADAD011D-F346-4550-BDFE-2891B15C3D2A}"/>
            </a:ext>
          </a:extLst>
        </xdr:cNvPr>
        <xdr:cNvSpPr txBox="1"/>
      </xdr:nvSpPr>
      <xdr:spPr>
        <a:xfrm>
          <a:off x="533400" y="4291012"/>
          <a:ext cx="14411325" cy="16430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*¹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Stuur bij uw aanvraag een offerte mee van een  dieselaggregaat met hetzelfde</a:t>
          </a:r>
          <a:r>
            <a:rPr lang="nl-NL" sz="11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vermogen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( offerte</a:t>
          </a:r>
          <a:r>
            <a:rPr lang="nl-NL" sz="11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van maximaal 3 maanden oud) waaruit de aanschafprijs van de referentiemachine blijkt</a:t>
          </a:r>
          <a:r>
            <a:rPr lang="nl-NL" sz="1100" b="0"/>
            <a:t> .</a:t>
          </a: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*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²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Klik met uw muis in het groen gearceerde veld waarin staat Kleinbedrijf (=mkb-bedrijf). Selecteer via de lookup die zichtbaar wordt of u een klein of groot bedrijf bent. Het subsidiepercentage wat van toepassing is wordt dan automatisch gevuld. </a:t>
          </a:r>
          <a:r>
            <a:rPr lang="nl-NL" sz="1100" b="0"/>
            <a:t> </a:t>
          </a:r>
          <a:r>
            <a:rPr lang="nl-NL" sz="1100" b="0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 sz="1100" b="0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 sz="1100" b="0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 sz="1100" b="0"/>
            <a:t> </a:t>
          </a:r>
        </a:p>
        <a:p>
          <a:pPr>
            <a:lnSpc>
              <a:spcPts val="1500"/>
            </a:lnSpc>
          </a:pPr>
          <a:endParaRPr lang="nl-NL" sz="11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Weet u niet of u een mkb of groot bedrijf bent? Doe dan de mkb toets via:</a:t>
          </a:r>
          <a:r>
            <a:rPr lang="nl-NL" sz="1100" b="0"/>
            <a:t> 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https://www.rvo.nl/onderwerpen/subsidiespelregels/ezk/mkb-toets</a:t>
          </a:r>
          <a:r>
            <a:rPr lang="nl-NL" sz="11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.</a:t>
          </a:r>
          <a:r>
            <a:rPr lang="nl-NL" sz="1100" b="0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 sz="1100" b="0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 sz="1100" b="0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nl-NL" sz="1100" b="0"/>
            <a:t> </a:t>
          </a: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nl-N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Ook micro ondernemingen vallen onder mkb.</a:t>
          </a:r>
          <a:endParaRPr lang="nl-NL" sz="1100" b="0">
            <a:effectLst/>
          </a:endParaRPr>
        </a:p>
        <a:p>
          <a:pPr>
            <a:lnSpc>
              <a:spcPts val="1500"/>
            </a:lnSpc>
          </a:pPr>
          <a:endParaRPr lang="nl-NL" sz="1100" b="0"/>
        </a:p>
        <a:p>
          <a:pPr>
            <a:lnSpc>
              <a:spcPts val="1500"/>
            </a:lnSpc>
          </a:pPr>
          <a:r>
            <a:rPr lang="nl-NL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Aan de berekening van dit indicatieve subsidiebedrag kunnen geen rechten ontleend worden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</a:rPr>
            <a:t>.</a:t>
          </a:r>
          <a:endParaRPr lang="nl-NL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433B-E6DA-4D47-8D87-EE31ED489822}">
  <sheetPr>
    <tabColor theme="9"/>
    <pageSetUpPr fitToPage="1"/>
  </sheetPr>
  <dimension ref="A1:CG618"/>
  <sheetViews>
    <sheetView showGridLines="0" showRowColHeaders="0" tabSelected="1" zoomScale="90" zoomScaleNormal="90" workbookViewId="0">
      <selection activeCell="K34" sqref="K34"/>
    </sheetView>
  </sheetViews>
  <sheetFormatPr defaultColWidth="9.109375" defaultRowHeight="14.4" x14ac:dyDescent="0.3"/>
  <cols>
    <col min="1" max="16384" width="9.109375" style="141"/>
  </cols>
  <sheetData>
    <row r="1" spans="1:85" x14ac:dyDescent="0.3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</row>
    <row r="2" spans="1:85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</row>
    <row r="3" spans="1:85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</row>
    <row r="4" spans="1:85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</row>
    <row r="5" spans="1:85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</row>
    <row r="6" spans="1:85" ht="21" x14ac:dyDescent="0.4">
      <c r="A6" s="140"/>
      <c r="B6" s="142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</row>
    <row r="7" spans="1:85" x14ac:dyDescent="0.3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</row>
    <row r="8" spans="1:85" x14ac:dyDescent="0.3">
      <c r="A8" s="140"/>
      <c r="B8" s="143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</row>
    <row r="9" spans="1:85" ht="9" customHeight="1" x14ac:dyDescent="0.3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</row>
    <row r="10" spans="1:85" x14ac:dyDescent="0.3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</row>
    <row r="11" spans="1:85" x14ac:dyDescent="0.3">
      <c r="A11" s="140"/>
      <c r="B11" s="143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</row>
    <row r="12" spans="1:85" x14ac:dyDescent="0.3">
      <c r="A12" s="140"/>
      <c r="B12" s="143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</row>
    <row r="13" spans="1:85" x14ac:dyDescent="0.3">
      <c r="A13" s="140"/>
      <c r="B13" s="143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</row>
    <row r="14" spans="1:85" x14ac:dyDescent="0.3">
      <c r="A14" s="140"/>
      <c r="B14" s="144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</row>
    <row r="15" spans="1:85" x14ac:dyDescent="0.3">
      <c r="A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</row>
    <row r="16" spans="1:85" x14ac:dyDescent="0.3">
      <c r="A16" s="140"/>
      <c r="B16" s="145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</row>
    <row r="17" spans="1:85" x14ac:dyDescent="0.3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</row>
    <row r="18" spans="1:85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</row>
    <row r="19" spans="1:85" x14ac:dyDescent="0.3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</row>
    <row r="20" spans="1:85" x14ac:dyDescent="0.3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</row>
    <row r="21" spans="1:85" x14ac:dyDescent="0.3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</row>
    <row r="22" spans="1:85" x14ac:dyDescent="0.3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</row>
    <row r="23" spans="1:85" x14ac:dyDescent="0.3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</row>
    <row r="24" spans="1:85" x14ac:dyDescent="0.3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</row>
    <row r="25" spans="1:85" x14ac:dyDescent="0.3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</row>
    <row r="26" spans="1:85" x14ac:dyDescent="0.3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</row>
    <row r="27" spans="1:85" x14ac:dyDescent="0.3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</row>
    <row r="28" spans="1:85" x14ac:dyDescent="0.3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</row>
    <row r="29" spans="1:85" x14ac:dyDescent="0.3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</row>
    <row r="30" spans="1:85" x14ac:dyDescent="0.3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</row>
    <row r="31" spans="1:85" x14ac:dyDescent="0.3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</row>
    <row r="32" spans="1:85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</row>
    <row r="33" spans="1:85" x14ac:dyDescent="0.3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</row>
    <row r="34" spans="1:85" x14ac:dyDescent="0.3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</row>
    <row r="35" spans="1:85" x14ac:dyDescent="0.3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</row>
    <row r="36" spans="1:85" x14ac:dyDescent="0.3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</row>
    <row r="37" spans="1:85" x14ac:dyDescent="0.3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</row>
    <row r="38" spans="1:85" x14ac:dyDescent="0.3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</row>
    <row r="39" spans="1:85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</row>
    <row r="40" spans="1:85" x14ac:dyDescent="0.3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</row>
    <row r="41" spans="1:85" x14ac:dyDescent="0.3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</row>
    <row r="42" spans="1:85" x14ac:dyDescent="0.3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</row>
    <row r="43" spans="1:85" x14ac:dyDescent="0.3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</row>
    <row r="44" spans="1:85" x14ac:dyDescent="0.3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</row>
    <row r="45" spans="1:85" x14ac:dyDescent="0.3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</row>
    <row r="46" spans="1:85" x14ac:dyDescent="0.3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</row>
    <row r="47" spans="1:85" x14ac:dyDescent="0.3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</row>
    <row r="48" spans="1:85" x14ac:dyDescent="0.3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</row>
    <row r="49" spans="1:85" x14ac:dyDescent="0.3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</row>
    <row r="50" spans="1:85" x14ac:dyDescent="0.3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</row>
    <row r="51" spans="1:85" x14ac:dyDescent="0.3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</row>
    <row r="52" spans="1:85" x14ac:dyDescent="0.3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</row>
    <row r="53" spans="1:85" x14ac:dyDescent="0.3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</row>
    <row r="54" spans="1:85" x14ac:dyDescent="0.3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</row>
    <row r="55" spans="1:85" x14ac:dyDescent="0.3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</row>
    <row r="56" spans="1:85" x14ac:dyDescent="0.3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</row>
    <row r="57" spans="1:85" x14ac:dyDescent="0.3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</row>
    <row r="58" spans="1:85" x14ac:dyDescent="0.3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</row>
    <row r="59" spans="1:85" x14ac:dyDescent="0.3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</row>
    <row r="60" spans="1:85" x14ac:dyDescent="0.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</row>
    <row r="61" spans="1:85" x14ac:dyDescent="0.3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</row>
    <row r="62" spans="1:85" x14ac:dyDescent="0.3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</row>
    <row r="63" spans="1:85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</row>
    <row r="64" spans="1:85" x14ac:dyDescent="0.3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</row>
    <row r="65" spans="1:85" x14ac:dyDescent="0.3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</row>
    <row r="66" spans="1:85" x14ac:dyDescent="0.3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</row>
    <row r="67" spans="1:85" x14ac:dyDescent="0.3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</row>
    <row r="68" spans="1:85" x14ac:dyDescent="0.3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</row>
    <row r="69" spans="1:85" x14ac:dyDescent="0.3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</row>
    <row r="70" spans="1:85" x14ac:dyDescent="0.3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</row>
    <row r="71" spans="1:85" x14ac:dyDescent="0.3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</row>
    <row r="72" spans="1:85" x14ac:dyDescent="0.3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</row>
    <row r="73" spans="1:85" x14ac:dyDescent="0.3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</row>
    <row r="74" spans="1:85" x14ac:dyDescent="0.3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</row>
    <row r="75" spans="1:85" x14ac:dyDescent="0.3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</row>
    <row r="76" spans="1:85" x14ac:dyDescent="0.3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</row>
    <row r="77" spans="1:85" x14ac:dyDescent="0.3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</row>
    <row r="78" spans="1:85" x14ac:dyDescent="0.3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</row>
    <row r="79" spans="1:85" x14ac:dyDescent="0.3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</row>
    <row r="80" spans="1:85" x14ac:dyDescent="0.3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</row>
    <row r="81" spans="1:85" x14ac:dyDescent="0.3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</row>
    <row r="82" spans="1:85" x14ac:dyDescent="0.3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</row>
    <row r="83" spans="1:85" x14ac:dyDescent="0.3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</row>
    <row r="84" spans="1:85" x14ac:dyDescent="0.3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</row>
    <row r="85" spans="1:85" x14ac:dyDescent="0.3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</row>
    <row r="86" spans="1:85" x14ac:dyDescent="0.3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</row>
    <row r="87" spans="1:85" x14ac:dyDescent="0.3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</row>
    <row r="88" spans="1:85" x14ac:dyDescent="0.3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</row>
    <row r="89" spans="1:85" x14ac:dyDescent="0.3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</row>
    <row r="90" spans="1:85" x14ac:dyDescent="0.3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</row>
    <row r="91" spans="1:85" x14ac:dyDescent="0.3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</row>
    <row r="92" spans="1:85" x14ac:dyDescent="0.3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</row>
    <row r="93" spans="1:85" x14ac:dyDescent="0.3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</row>
    <row r="94" spans="1:85" x14ac:dyDescent="0.3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</row>
    <row r="95" spans="1:85" x14ac:dyDescent="0.3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</row>
    <row r="96" spans="1:85" x14ac:dyDescent="0.3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</row>
    <row r="97" spans="1:85" x14ac:dyDescent="0.3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</row>
    <row r="98" spans="1:85" x14ac:dyDescent="0.3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</row>
    <row r="99" spans="1:85" x14ac:dyDescent="0.3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</row>
    <row r="100" spans="1:85" x14ac:dyDescent="0.3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</row>
    <row r="101" spans="1:85" x14ac:dyDescent="0.3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</row>
    <row r="102" spans="1:85" x14ac:dyDescent="0.3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</row>
    <row r="103" spans="1:85" x14ac:dyDescent="0.3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</row>
    <row r="104" spans="1:85" x14ac:dyDescent="0.3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</row>
    <row r="105" spans="1:85" x14ac:dyDescent="0.3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</row>
    <row r="106" spans="1:85" x14ac:dyDescent="0.3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</row>
    <row r="107" spans="1:85" x14ac:dyDescent="0.3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</row>
    <row r="108" spans="1:85" x14ac:dyDescent="0.3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</row>
    <row r="109" spans="1:85" x14ac:dyDescent="0.3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</row>
    <row r="110" spans="1:85" x14ac:dyDescent="0.3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</row>
    <row r="111" spans="1:85" x14ac:dyDescent="0.3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</row>
    <row r="112" spans="1:85" x14ac:dyDescent="0.3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</row>
    <row r="113" spans="1:85" x14ac:dyDescent="0.3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</row>
    <row r="114" spans="1:85" x14ac:dyDescent="0.3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</row>
    <row r="115" spans="1:85" x14ac:dyDescent="0.3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</row>
    <row r="116" spans="1:85" x14ac:dyDescent="0.3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</row>
    <row r="117" spans="1:85" x14ac:dyDescent="0.3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</row>
    <row r="118" spans="1:85" x14ac:dyDescent="0.3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</row>
    <row r="119" spans="1:85" x14ac:dyDescent="0.3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</row>
    <row r="120" spans="1:85" x14ac:dyDescent="0.3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</row>
    <row r="121" spans="1:85" x14ac:dyDescent="0.3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</row>
    <row r="122" spans="1:85" x14ac:dyDescent="0.3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</row>
    <row r="123" spans="1:85" x14ac:dyDescent="0.3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</row>
    <row r="124" spans="1:85" x14ac:dyDescent="0.3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</row>
    <row r="125" spans="1:85" x14ac:dyDescent="0.3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</row>
    <row r="126" spans="1:85" x14ac:dyDescent="0.3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</row>
    <row r="127" spans="1:85" x14ac:dyDescent="0.3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</row>
    <row r="128" spans="1:85" x14ac:dyDescent="0.3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</row>
    <row r="129" spans="1:85" x14ac:dyDescent="0.3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</row>
    <row r="130" spans="1:85" x14ac:dyDescent="0.3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</row>
    <row r="131" spans="1:85" x14ac:dyDescent="0.3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</row>
    <row r="132" spans="1:85" x14ac:dyDescent="0.3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</row>
    <row r="133" spans="1:85" x14ac:dyDescent="0.3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</row>
    <row r="134" spans="1:85" x14ac:dyDescent="0.3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</row>
    <row r="135" spans="1:85" x14ac:dyDescent="0.3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</row>
    <row r="136" spans="1:85" x14ac:dyDescent="0.3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</row>
    <row r="137" spans="1:85" x14ac:dyDescent="0.3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</row>
    <row r="138" spans="1:85" x14ac:dyDescent="0.3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40"/>
      <c r="CB138" s="140"/>
      <c r="CC138" s="140"/>
      <c r="CD138" s="140"/>
      <c r="CE138" s="140"/>
      <c r="CF138" s="140"/>
      <c r="CG138" s="140"/>
    </row>
    <row r="139" spans="1:85" x14ac:dyDescent="0.3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40"/>
      <c r="CB139" s="140"/>
      <c r="CC139" s="140"/>
      <c r="CD139" s="140"/>
      <c r="CE139" s="140"/>
      <c r="CF139" s="140"/>
      <c r="CG139" s="140"/>
    </row>
    <row r="140" spans="1:85" x14ac:dyDescent="0.3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</row>
    <row r="141" spans="1:85" x14ac:dyDescent="0.3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  <c r="BZ141" s="140"/>
      <c r="CA141" s="140"/>
      <c r="CB141" s="140"/>
      <c r="CC141" s="140"/>
      <c r="CD141" s="140"/>
      <c r="CE141" s="140"/>
      <c r="CF141" s="140"/>
      <c r="CG141" s="140"/>
    </row>
    <row r="142" spans="1:85" x14ac:dyDescent="0.3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</row>
    <row r="143" spans="1:85" x14ac:dyDescent="0.3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</row>
    <row r="144" spans="1:85" x14ac:dyDescent="0.3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</row>
    <row r="145" spans="1:85" x14ac:dyDescent="0.3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</row>
    <row r="146" spans="1:85" x14ac:dyDescent="0.3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40"/>
      <c r="BR146" s="140"/>
      <c r="BS146" s="140"/>
      <c r="BT146" s="140"/>
      <c r="BU146" s="140"/>
      <c r="BV146" s="140"/>
      <c r="BW146" s="140"/>
      <c r="BX146" s="140"/>
      <c r="BY146" s="140"/>
      <c r="BZ146" s="140"/>
      <c r="CA146" s="140"/>
      <c r="CB146" s="140"/>
      <c r="CC146" s="140"/>
      <c r="CD146" s="140"/>
      <c r="CE146" s="140"/>
      <c r="CF146" s="140"/>
      <c r="CG146" s="140"/>
    </row>
    <row r="147" spans="1:85" x14ac:dyDescent="0.3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</row>
    <row r="148" spans="1:85" x14ac:dyDescent="0.3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0"/>
      <c r="BR148" s="140"/>
      <c r="BS148" s="140"/>
      <c r="BT148" s="140"/>
      <c r="BU148" s="140"/>
      <c r="BV148" s="140"/>
      <c r="BW148" s="140"/>
      <c r="BX148" s="140"/>
      <c r="BY148" s="140"/>
      <c r="BZ148" s="140"/>
      <c r="CA148" s="140"/>
      <c r="CB148" s="140"/>
      <c r="CC148" s="140"/>
      <c r="CD148" s="140"/>
      <c r="CE148" s="140"/>
      <c r="CF148" s="140"/>
      <c r="CG148" s="140"/>
    </row>
    <row r="149" spans="1:85" x14ac:dyDescent="0.3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  <c r="BQ149" s="140"/>
      <c r="BR149" s="140"/>
      <c r="BS149" s="140"/>
      <c r="BT149" s="140"/>
      <c r="BU149" s="140"/>
      <c r="BV149" s="140"/>
      <c r="BW149" s="140"/>
      <c r="BX149" s="140"/>
      <c r="BY149" s="140"/>
      <c r="BZ149" s="140"/>
      <c r="CA149" s="140"/>
      <c r="CB149" s="140"/>
      <c r="CC149" s="140"/>
      <c r="CD149" s="140"/>
      <c r="CE149" s="140"/>
      <c r="CF149" s="140"/>
      <c r="CG149" s="140"/>
    </row>
    <row r="150" spans="1:85" x14ac:dyDescent="0.3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</row>
    <row r="151" spans="1:85" x14ac:dyDescent="0.3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  <c r="BZ151" s="140"/>
      <c r="CA151" s="140"/>
      <c r="CB151" s="140"/>
      <c r="CC151" s="140"/>
      <c r="CD151" s="140"/>
      <c r="CE151" s="140"/>
      <c r="CF151" s="140"/>
      <c r="CG151" s="140"/>
    </row>
    <row r="152" spans="1:85" x14ac:dyDescent="0.3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  <c r="BZ152" s="140"/>
      <c r="CA152" s="140"/>
      <c r="CB152" s="140"/>
      <c r="CC152" s="140"/>
      <c r="CD152" s="140"/>
      <c r="CE152" s="140"/>
      <c r="CF152" s="140"/>
      <c r="CG152" s="140"/>
    </row>
    <row r="153" spans="1:85" x14ac:dyDescent="0.3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</row>
    <row r="154" spans="1:85" x14ac:dyDescent="0.3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</row>
    <row r="155" spans="1:85" x14ac:dyDescent="0.3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</row>
    <row r="156" spans="1:85" x14ac:dyDescent="0.3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  <c r="BZ156" s="140"/>
      <c r="CA156" s="140"/>
      <c r="CB156" s="140"/>
      <c r="CC156" s="140"/>
      <c r="CD156" s="140"/>
      <c r="CE156" s="140"/>
      <c r="CF156" s="140"/>
      <c r="CG156" s="140"/>
    </row>
    <row r="157" spans="1:85" x14ac:dyDescent="0.3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40"/>
      <c r="CD157" s="140"/>
      <c r="CE157" s="140"/>
      <c r="CF157" s="140"/>
      <c r="CG157" s="140"/>
    </row>
    <row r="158" spans="1:85" x14ac:dyDescent="0.3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  <c r="BZ158" s="140"/>
      <c r="CA158" s="140"/>
      <c r="CB158" s="140"/>
      <c r="CC158" s="140"/>
      <c r="CD158" s="140"/>
      <c r="CE158" s="140"/>
      <c r="CF158" s="140"/>
      <c r="CG158" s="140"/>
    </row>
    <row r="159" spans="1:85" x14ac:dyDescent="0.3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  <c r="BZ159" s="140"/>
      <c r="CA159" s="140"/>
      <c r="CB159" s="140"/>
      <c r="CC159" s="140"/>
      <c r="CD159" s="140"/>
      <c r="CE159" s="140"/>
      <c r="CF159" s="140"/>
      <c r="CG159" s="140"/>
    </row>
    <row r="160" spans="1:85" x14ac:dyDescent="0.3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40"/>
      <c r="BS160" s="140"/>
      <c r="BT160" s="140"/>
      <c r="BU160" s="140"/>
      <c r="BV160" s="140"/>
      <c r="BW160" s="140"/>
      <c r="BX160" s="140"/>
      <c r="BY160" s="140"/>
      <c r="BZ160" s="140"/>
      <c r="CA160" s="140"/>
      <c r="CB160" s="140"/>
      <c r="CC160" s="140"/>
      <c r="CD160" s="140"/>
      <c r="CE160" s="140"/>
      <c r="CF160" s="140"/>
      <c r="CG160" s="140"/>
    </row>
    <row r="161" spans="1:85" x14ac:dyDescent="0.3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40"/>
      <c r="BS161" s="140"/>
      <c r="BT161" s="140"/>
      <c r="BU161" s="140"/>
      <c r="BV161" s="140"/>
      <c r="BW161" s="140"/>
      <c r="BX161" s="140"/>
      <c r="BY161" s="140"/>
      <c r="BZ161" s="140"/>
      <c r="CA161" s="140"/>
      <c r="CB161" s="140"/>
      <c r="CC161" s="140"/>
      <c r="CD161" s="140"/>
      <c r="CE161" s="140"/>
      <c r="CF161" s="140"/>
      <c r="CG161" s="140"/>
    </row>
    <row r="162" spans="1:85" x14ac:dyDescent="0.3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  <c r="BZ162" s="140"/>
      <c r="CA162" s="140"/>
      <c r="CB162" s="140"/>
      <c r="CC162" s="140"/>
      <c r="CD162" s="140"/>
      <c r="CE162" s="140"/>
      <c r="CF162" s="140"/>
      <c r="CG162" s="140"/>
    </row>
    <row r="163" spans="1:85" x14ac:dyDescent="0.3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  <c r="BZ163" s="140"/>
      <c r="CA163" s="140"/>
      <c r="CB163" s="140"/>
      <c r="CC163" s="140"/>
      <c r="CD163" s="140"/>
      <c r="CE163" s="140"/>
      <c r="CF163" s="140"/>
      <c r="CG163" s="140"/>
    </row>
    <row r="164" spans="1:85" x14ac:dyDescent="0.3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</row>
    <row r="165" spans="1:85" x14ac:dyDescent="0.3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0"/>
      <c r="BY165" s="140"/>
      <c r="BZ165" s="140"/>
      <c r="CA165" s="140"/>
      <c r="CB165" s="140"/>
      <c r="CC165" s="140"/>
      <c r="CD165" s="140"/>
      <c r="CE165" s="140"/>
      <c r="CF165" s="140"/>
      <c r="CG165" s="140"/>
    </row>
    <row r="166" spans="1:85" x14ac:dyDescent="0.3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</row>
    <row r="167" spans="1:85" x14ac:dyDescent="0.3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  <c r="BZ167" s="140"/>
      <c r="CA167" s="140"/>
      <c r="CB167" s="140"/>
      <c r="CC167" s="140"/>
      <c r="CD167" s="140"/>
      <c r="CE167" s="140"/>
      <c r="CF167" s="140"/>
      <c r="CG167" s="140"/>
    </row>
    <row r="168" spans="1:85" x14ac:dyDescent="0.3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0"/>
      <c r="BR168" s="140"/>
      <c r="BS168" s="140"/>
      <c r="BT168" s="140"/>
      <c r="BU168" s="140"/>
      <c r="BV168" s="140"/>
      <c r="BW168" s="140"/>
      <c r="BX168" s="140"/>
      <c r="BY168" s="140"/>
      <c r="BZ168" s="140"/>
      <c r="CA168" s="140"/>
      <c r="CB168" s="140"/>
      <c r="CC168" s="140"/>
      <c r="CD168" s="140"/>
      <c r="CE168" s="140"/>
      <c r="CF168" s="140"/>
      <c r="CG168" s="140"/>
    </row>
    <row r="169" spans="1:85" x14ac:dyDescent="0.3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</row>
    <row r="170" spans="1:85" x14ac:dyDescent="0.3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40"/>
      <c r="CB170" s="140"/>
      <c r="CC170" s="140"/>
      <c r="CD170" s="140"/>
      <c r="CE170" s="140"/>
      <c r="CF170" s="140"/>
      <c r="CG170" s="140"/>
    </row>
    <row r="171" spans="1:85" x14ac:dyDescent="0.3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  <c r="CC171" s="140"/>
      <c r="CD171" s="140"/>
      <c r="CE171" s="140"/>
      <c r="CF171" s="140"/>
      <c r="CG171" s="140"/>
    </row>
    <row r="172" spans="1:85" x14ac:dyDescent="0.3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40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  <c r="CC172" s="140"/>
      <c r="CD172" s="140"/>
      <c r="CE172" s="140"/>
      <c r="CF172" s="140"/>
      <c r="CG172" s="140"/>
    </row>
    <row r="173" spans="1:85" x14ac:dyDescent="0.3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  <c r="CC173" s="140"/>
      <c r="CD173" s="140"/>
      <c r="CE173" s="140"/>
      <c r="CF173" s="140"/>
      <c r="CG173" s="140"/>
    </row>
    <row r="174" spans="1:85" x14ac:dyDescent="0.3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40"/>
      <c r="CB174" s="140"/>
      <c r="CC174" s="140"/>
      <c r="CD174" s="140"/>
      <c r="CE174" s="140"/>
      <c r="CF174" s="140"/>
      <c r="CG174" s="140"/>
    </row>
    <row r="175" spans="1:85" x14ac:dyDescent="0.3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  <c r="BZ175" s="140"/>
      <c r="CA175" s="140"/>
      <c r="CB175" s="140"/>
      <c r="CC175" s="140"/>
      <c r="CD175" s="140"/>
      <c r="CE175" s="140"/>
      <c r="CF175" s="140"/>
      <c r="CG175" s="140"/>
    </row>
    <row r="176" spans="1:85" x14ac:dyDescent="0.3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  <c r="BZ176" s="140"/>
      <c r="CA176" s="140"/>
      <c r="CB176" s="140"/>
      <c r="CC176" s="140"/>
      <c r="CD176" s="140"/>
      <c r="CE176" s="140"/>
      <c r="CF176" s="140"/>
      <c r="CG176" s="140"/>
    </row>
    <row r="177" spans="1:85" x14ac:dyDescent="0.3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  <c r="BQ177" s="140"/>
      <c r="BR177" s="140"/>
      <c r="BS177" s="140"/>
      <c r="BT177" s="140"/>
      <c r="BU177" s="140"/>
      <c r="BV177" s="140"/>
      <c r="BW177" s="140"/>
      <c r="BX177" s="140"/>
      <c r="BY177" s="140"/>
      <c r="BZ177" s="140"/>
      <c r="CA177" s="140"/>
      <c r="CB177" s="140"/>
      <c r="CC177" s="140"/>
      <c r="CD177" s="140"/>
      <c r="CE177" s="140"/>
      <c r="CF177" s="140"/>
      <c r="CG177" s="140"/>
    </row>
    <row r="178" spans="1:85" x14ac:dyDescent="0.3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  <c r="BZ178" s="140"/>
      <c r="CA178" s="140"/>
      <c r="CB178" s="140"/>
      <c r="CC178" s="140"/>
      <c r="CD178" s="140"/>
      <c r="CE178" s="140"/>
      <c r="CF178" s="140"/>
      <c r="CG178" s="140"/>
    </row>
    <row r="179" spans="1:85" x14ac:dyDescent="0.3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40"/>
      <c r="CB179" s="140"/>
      <c r="CC179" s="140"/>
      <c r="CD179" s="140"/>
      <c r="CE179" s="140"/>
      <c r="CF179" s="140"/>
      <c r="CG179" s="140"/>
    </row>
    <row r="180" spans="1:85" x14ac:dyDescent="0.3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  <c r="BZ180" s="140"/>
      <c r="CA180" s="140"/>
      <c r="CB180" s="140"/>
      <c r="CC180" s="140"/>
      <c r="CD180" s="140"/>
      <c r="CE180" s="140"/>
      <c r="CF180" s="140"/>
      <c r="CG180" s="140"/>
    </row>
    <row r="181" spans="1:85" x14ac:dyDescent="0.3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</row>
    <row r="182" spans="1:85" x14ac:dyDescent="0.3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</row>
    <row r="183" spans="1:85" x14ac:dyDescent="0.3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  <c r="BZ183" s="140"/>
      <c r="CA183" s="140"/>
      <c r="CB183" s="140"/>
      <c r="CC183" s="140"/>
      <c r="CD183" s="140"/>
      <c r="CE183" s="140"/>
      <c r="CF183" s="140"/>
      <c r="CG183" s="140"/>
    </row>
    <row r="184" spans="1:85" x14ac:dyDescent="0.3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  <c r="CF184" s="140"/>
      <c r="CG184" s="140"/>
    </row>
    <row r="185" spans="1:85" x14ac:dyDescent="0.3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0"/>
      <c r="BR185" s="140"/>
      <c r="BS185" s="140"/>
      <c r="BT185" s="140"/>
      <c r="BU185" s="140"/>
      <c r="BV185" s="140"/>
      <c r="BW185" s="140"/>
      <c r="BX185" s="140"/>
      <c r="BY185" s="140"/>
      <c r="BZ185" s="140"/>
      <c r="CA185" s="140"/>
      <c r="CB185" s="140"/>
      <c r="CC185" s="140"/>
      <c r="CD185" s="140"/>
      <c r="CE185" s="140"/>
      <c r="CF185" s="140"/>
      <c r="CG185" s="140"/>
    </row>
    <row r="186" spans="1:85" x14ac:dyDescent="0.3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  <c r="BZ186" s="140"/>
      <c r="CA186" s="140"/>
      <c r="CB186" s="140"/>
      <c r="CC186" s="140"/>
      <c r="CD186" s="140"/>
      <c r="CE186" s="140"/>
      <c r="CF186" s="140"/>
      <c r="CG186" s="140"/>
    </row>
    <row r="187" spans="1:85" x14ac:dyDescent="0.3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  <c r="BZ187" s="140"/>
      <c r="CA187" s="140"/>
      <c r="CB187" s="140"/>
      <c r="CC187" s="140"/>
      <c r="CD187" s="140"/>
      <c r="CE187" s="140"/>
      <c r="CF187" s="140"/>
      <c r="CG187" s="140"/>
    </row>
    <row r="188" spans="1:85" x14ac:dyDescent="0.3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  <c r="BQ188" s="140"/>
      <c r="BR188" s="140"/>
      <c r="BS188" s="140"/>
      <c r="BT188" s="140"/>
      <c r="BU188" s="140"/>
      <c r="BV188" s="140"/>
      <c r="BW188" s="140"/>
      <c r="BX188" s="140"/>
      <c r="BY188" s="140"/>
      <c r="BZ188" s="140"/>
      <c r="CA188" s="140"/>
      <c r="CB188" s="140"/>
      <c r="CC188" s="140"/>
      <c r="CD188" s="140"/>
      <c r="CE188" s="140"/>
      <c r="CF188" s="140"/>
      <c r="CG188" s="140"/>
    </row>
    <row r="189" spans="1:85" x14ac:dyDescent="0.3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  <c r="BZ189" s="140"/>
      <c r="CA189" s="140"/>
      <c r="CB189" s="140"/>
      <c r="CC189" s="140"/>
      <c r="CD189" s="140"/>
      <c r="CE189" s="140"/>
      <c r="CF189" s="140"/>
      <c r="CG189" s="140"/>
    </row>
    <row r="190" spans="1:85" x14ac:dyDescent="0.3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  <c r="BZ190" s="140"/>
      <c r="CA190" s="140"/>
      <c r="CB190" s="140"/>
      <c r="CC190" s="140"/>
      <c r="CD190" s="140"/>
      <c r="CE190" s="140"/>
      <c r="CF190" s="140"/>
      <c r="CG190" s="140"/>
    </row>
    <row r="191" spans="1:85" x14ac:dyDescent="0.3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</row>
    <row r="192" spans="1:85" x14ac:dyDescent="0.3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  <c r="BZ192" s="140"/>
      <c r="CA192" s="140"/>
      <c r="CB192" s="140"/>
      <c r="CC192" s="140"/>
      <c r="CD192" s="140"/>
      <c r="CE192" s="140"/>
      <c r="CF192" s="140"/>
      <c r="CG192" s="140"/>
    </row>
    <row r="193" spans="1:85" x14ac:dyDescent="0.3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</row>
    <row r="194" spans="1:85" x14ac:dyDescent="0.3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  <c r="CC194" s="140"/>
      <c r="CD194" s="140"/>
      <c r="CE194" s="140"/>
      <c r="CF194" s="140"/>
      <c r="CG194" s="140"/>
    </row>
    <row r="195" spans="1:85" x14ac:dyDescent="0.3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  <c r="CC195" s="140"/>
      <c r="CD195" s="140"/>
      <c r="CE195" s="140"/>
      <c r="CF195" s="140"/>
      <c r="CG195" s="140"/>
    </row>
    <row r="196" spans="1:85" x14ac:dyDescent="0.3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</row>
    <row r="197" spans="1:85" x14ac:dyDescent="0.3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</row>
    <row r="198" spans="1:85" x14ac:dyDescent="0.3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</row>
    <row r="199" spans="1:85" x14ac:dyDescent="0.3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</row>
    <row r="200" spans="1:85" x14ac:dyDescent="0.3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</row>
    <row r="201" spans="1:85" x14ac:dyDescent="0.3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</row>
    <row r="202" spans="1:85" x14ac:dyDescent="0.3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40"/>
      <c r="CD202" s="140"/>
      <c r="CE202" s="140"/>
      <c r="CF202" s="140"/>
      <c r="CG202" s="140"/>
    </row>
    <row r="203" spans="1:85" x14ac:dyDescent="0.3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  <c r="CC203" s="140"/>
      <c r="CD203" s="140"/>
      <c r="CE203" s="140"/>
      <c r="CF203" s="140"/>
      <c r="CG203" s="140"/>
    </row>
    <row r="204" spans="1:85" x14ac:dyDescent="0.3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  <c r="CC204" s="140"/>
      <c r="CD204" s="140"/>
      <c r="CE204" s="140"/>
      <c r="CF204" s="140"/>
      <c r="CG204" s="140"/>
    </row>
    <row r="205" spans="1:85" x14ac:dyDescent="0.3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  <c r="CC205" s="140"/>
      <c r="CD205" s="140"/>
      <c r="CE205" s="140"/>
      <c r="CF205" s="140"/>
      <c r="CG205" s="140"/>
    </row>
    <row r="206" spans="1:85" x14ac:dyDescent="0.3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  <c r="BZ206" s="140"/>
      <c r="CA206" s="140"/>
      <c r="CB206" s="140"/>
      <c r="CC206" s="140"/>
      <c r="CD206" s="140"/>
      <c r="CE206" s="140"/>
      <c r="CF206" s="140"/>
      <c r="CG206" s="140"/>
    </row>
    <row r="207" spans="1:85" x14ac:dyDescent="0.3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  <c r="BZ207" s="140"/>
      <c r="CA207" s="140"/>
      <c r="CB207" s="140"/>
      <c r="CC207" s="140"/>
      <c r="CD207" s="140"/>
      <c r="CE207" s="140"/>
      <c r="CF207" s="140"/>
      <c r="CG207" s="140"/>
    </row>
    <row r="208" spans="1:85" x14ac:dyDescent="0.3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</row>
    <row r="209" spans="1:85" x14ac:dyDescent="0.3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</row>
    <row r="210" spans="1:85" x14ac:dyDescent="0.3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  <c r="BZ210" s="140"/>
      <c r="CA210" s="140"/>
      <c r="CB210" s="140"/>
      <c r="CC210" s="140"/>
      <c r="CD210" s="140"/>
      <c r="CE210" s="140"/>
      <c r="CF210" s="140"/>
      <c r="CG210" s="140"/>
    </row>
    <row r="211" spans="1:85" x14ac:dyDescent="0.3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</row>
    <row r="212" spans="1:85" x14ac:dyDescent="0.3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</row>
    <row r="213" spans="1:85" x14ac:dyDescent="0.3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</row>
    <row r="214" spans="1:85" x14ac:dyDescent="0.3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</row>
    <row r="215" spans="1:85" x14ac:dyDescent="0.3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</row>
    <row r="216" spans="1:85" x14ac:dyDescent="0.3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</row>
    <row r="217" spans="1:85" x14ac:dyDescent="0.3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0"/>
      <c r="BR217" s="140"/>
      <c r="BS217" s="140"/>
      <c r="BT217" s="140"/>
      <c r="BU217" s="140"/>
      <c r="BV217" s="140"/>
      <c r="BW217" s="140"/>
      <c r="BX217" s="140"/>
      <c r="BY217" s="140"/>
      <c r="BZ217" s="140"/>
      <c r="CA217" s="140"/>
      <c r="CB217" s="140"/>
      <c r="CC217" s="140"/>
      <c r="CD217" s="140"/>
      <c r="CE217" s="140"/>
      <c r="CF217" s="140"/>
      <c r="CG217" s="140"/>
    </row>
    <row r="218" spans="1:85" x14ac:dyDescent="0.3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</row>
    <row r="219" spans="1:85" x14ac:dyDescent="0.3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</row>
    <row r="220" spans="1:85" x14ac:dyDescent="0.3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</row>
    <row r="221" spans="1:85" x14ac:dyDescent="0.3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</row>
    <row r="222" spans="1:85" x14ac:dyDescent="0.3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</row>
    <row r="223" spans="1:85" x14ac:dyDescent="0.3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</row>
    <row r="224" spans="1:85" x14ac:dyDescent="0.3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</row>
    <row r="225" spans="1:85" x14ac:dyDescent="0.3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</row>
    <row r="226" spans="1:85" x14ac:dyDescent="0.3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  <c r="BZ226" s="140"/>
      <c r="CA226" s="140"/>
      <c r="CB226" s="140"/>
      <c r="CC226" s="140"/>
      <c r="CD226" s="140"/>
      <c r="CE226" s="140"/>
      <c r="CF226" s="140"/>
      <c r="CG226" s="140"/>
    </row>
    <row r="227" spans="1:85" x14ac:dyDescent="0.3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  <c r="BZ227" s="140"/>
      <c r="CA227" s="140"/>
      <c r="CB227" s="140"/>
      <c r="CC227" s="140"/>
      <c r="CD227" s="140"/>
      <c r="CE227" s="140"/>
      <c r="CF227" s="140"/>
      <c r="CG227" s="140"/>
    </row>
    <row r="228" spans="1:85" x14ac:dyDescent="0.3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0"/>
      <c r="CC228" s="140"/>
      <c r="CD228" s="140"/>
      <c r="CE228" s="140"/>
      <c r="CF228" s="140"/>
      <c r="CG228" s="140"/>
    </row>
    <row r="229" spans="1:85" x14ac:dyDescent="0.3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</row>
    <row r="230" spans="1:85" x14ac:dyDescent="0.3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  <c r="BZ230" s="140"/>
      <c r="CA230" s="140"/>
      <c r="CB230" s="140"/>
      <c r="CC230" s="140"/>
      <c r="CD230" s="140"/>
      <c r="CE230" s="140"/>
      <c r="CF230" s="140"/>
      <c r="CG230" s="140"/>
    </row>
    <row r="231" spans="1:85" x14ac:dyDescent="0.3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  <c r="BQ231" s="140"/>
      <c r="BR231" s="140"/>
      <c r="BS231" s="140"/>
      <c r="BT231" s="140"/>
      <c r="BU231" s="140"/>
      <c r="BV231" s="140"/>
      <c r="BW231" s="140"/>
      <c r="BX231" s="140"/>
      <c r="BY231" s="140"/>
      <c r="BZ231" s="140"/>
      <c r="CA231" s="140"/>
      <c r="CB231" s="140"/>
      <c r="CC231" s="140"/>
      <c r="CD231" s="140"/>
      <c r="CE231" s="140"/>
      <c r="CF231" s="140"/>
      <c r="CG231" s="140"/>
    </row>
    <row r="232" spans="1:85" x14ac:dyDescent="0.3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  <c r="BQ232" s="140"/>
      <c r="BR232" s="140"/>
      <c r="BS232" s="140"/>
      <c r="BT232" s="140"/>
      <c r="BU232" s="140"/>
      <c r="BV232" s="140"/>
      <c r="BW232" s="140"/>
      <c r="BX232" s="140"/>
      <c r="BY232" s="140"/>
      <c r="BZ232" s="140"/>
      <c r="CA232" s="140"/>
      <c r="CB232" s="140"/>
      <c r="CC232" s="140"/>
      <c r="CD232" s="140"/>
      <c r="CE232" s="140"/>
      <c r="CF232" s="140"/>
      <c r="CG232" s="140"/>
    </row>
    <row r="233" spans="1:85" x14ac:dyDescent="0.3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  <c r="BQ233" s="140"/>
      <c r="BR233" s="140"/>
      <c r="BS233" s="140"/>
      <c r="BT233" s="140"/>
      <c r="BU233" s="140"/>
      <c r="BV233" s="140"/>
      <c r="BW233" s="140"/>
      <c r="BX233" s="140"/>
      <c r="BY233" s="140"/>
      <c r="BZ233" s="140"/>
      <c r="CA233" s="140"/>
      <c r="CB233" s="140"/>
      <c r="CC233" s="140"/>
      <c r="CD233" s="140"/>
      <c r="CE233" s="140"/>
      <c r="CF233" s="140"/>
      <c r="CG233" s="140"/>
    </row>
    <row r="234" spans="1:85" x14ac:dyDescent="0.3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  <c r="BZ234" s="140"/>
      <c r="CA234" s="140"/>
      <c r="CB234" s="140"/>
      <c r="CC234" s="140"/>
      <c r="CD234" s="140"/>
      <c r="CE234" s="140"/>
      <c r="CF234" s="140"/>
      <c r="CG234" s="140"/>
    </row>
    <row r="235" spans="1:85" x14ac:dyDescent="0.3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  <c r="BZ235" s="140"/>
      <c r="CA235" s="140"/>
      <c r="CB235" s="140"/>
      <c r="CC235" s="140"/>
      <c r="CD235" s="140"/>
      <c r="CE235" s="140"/>
      <c r="CF235" s="140"/>
      <c r="CG235" s="140"/>
    </row>
    <row r="236" spans="1:85" x14ac:dyDescent="0.3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  <c r="BQ236" s="140"/>
      <c r="BR236" s="140"/>
      <c r="BS236" s="140"/>
      <c r="BT236" s="140"/>
      <c r="BU236" s="140"/>
      <c r="BV236" s="140"/>
      <c r="BW236" s="140"/>
      <c r="BX236" s="140"/>
      <c r="BY236" s="140"/>
      <c r="BZ236" s="140"/>
      <c r="CA236" s="140"/>
      <c r="CB236" s="140"/>
      <c r="CC236" s="140"/>
      <c r="CD236" s="140"/>
      <c r="CE236" s="140"/>
      <c r="CF236" s="140"/>
      <c r="CG236" s="140"/>
    </row>
    <row r="237" spans="1:85" x14ac:dyDescent="0.3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  <c r="BV237" s="140"/>
      <c r="BW237" s="140"/>
      <c r="BX237" s="140"/>
      <c r="BY237" s="140"/>
      <c r="BZ237" s="140"/>
      <c r="CA237" s="140"/>
      <c r="CB237" s="140"/>
      <c r="CC237" s="140"/>
      <c r="CD237" s="140"/>
      <c r="CE237" s="140"/>
      <c r="CF237" s="140"/>
      <c r="CG237" s="140"/>
    </row>
    <row r="238" spans="1:85" x14ac:dyDescent="0.3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  <c r="BZ238" s="140"/>
      <c r="CA238" s="140"/>
      <c r="CB238" s="140"/>
      <c r="CC238" s="140"/>
      <c r="CD238" s="140"/>
      <c r="CE238" s="140"/>
      <c r="CF238" s="140"/>
      <c r="CG238" s="140"/>
    </row>
    <row r="239" spans="1:85" x14ac:dyDescent="0.3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0"/>
      <c r="BR239" s="140"/>
      <c r="BS239" s="140"/>
      <c r="BT239" s="140"/>
      <c r="BU239" s="140"/>
      <c r="BV239" s="140"/>
      <c r="BW239" s="140"/>
      <c r="BX239" s="140"/>
      <c r="BY239" s="140"/>
      <c r="BZ239" s="140"/>
      <c r="CA239" s="140"/>
      <c r="CB239" s="140"/>
      <c r="CC239" s="140"/>
      <c r="CD239" s="140"/>
      <c r="CE239" s="140"/>
      <c r="CF239" s="140"/>
      <c r="CG239" s="140"/>
    </row>
    <row r="240" spans="1:85" x14ac:dyDescent="0.3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  <c r="BQ240" s="140"/>
      <c r="BR240" s="140"/>
      <c r="BS240" s="140"/>
      <c r="BT240" s="140"/>
      <c r="BU240" s="140"/>
      <c r="BV240" s="140"/>
      <c r="BW240" s="140"/>
      <c r="BX240" s="140"/>
      <c r="BY240" s="140"/>
      <c r="BZ240" s="140"/>
      <c r="CA240" s="140"/>
      <c r="CB240" s="140"/>
      <c r="CC240" s="140"/>
      <c r="CD240" s="140"/>
      <c r="CE240" s="140"/>
      <c r="CF240" s="140"/>
      <c r="CG240" s="140"/>
    </row>
    <row r="241" spans="1:85" x14ac:dyDescent="0.3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  <c r="BV241" s="140"/>
      <c r="BW241" s="140"/>
      <c r="BX241" s="140"/>
      <c r="BY241" s="140"/>
      <c r="BZ241" s="140"/>
      <c r="CA241" s="140"/>
      <c r="CB241" s="140"/>
      <c r="CC241" s="140"/>
      <c r="CD241" s="140"/>
      <c r="CE241" s="140"/>
      <c r="CF241" s="140"/>
      <c r="CG241" s="140"/>
    </row>
    <row r="242" spans="1:85" x14ac:dyDescent="0.3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  <c r="BQ242" s="140"/>
      <c r="BR242" s="140"/>
      <c r="BS242" s="140"/>
      <c r="BT242" s="140"/>
      <c r="BU242" s="140"/>
      <c r="BV242" s="140"/>
      <c r="BW242" s="140"/>
      <c r="BX242" s="140"/>
      <c r="BY242" s="140"/>
      <c r="BZ242" s="140"/>
      <c r="CA242" s="140"/>
      <c r="CB242" s="140"/>
      <c r="CC242" s="140"/>
      <c r="CD242" s="140"/>
      <c r="CE242" s="140"/>
      <c r="CF242" s="140"/>
      <c r="CG242" s="140"/>
    </row>
    <row r="243" spans="1:85" x14ac:dyDescent="0.3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  <c r="BQ243" s="140"/>
      <c r="BR243" s="140"/>
      <c r="BS243" s="140"/>
      <c r="BT243" s="140"/>
      <c r="BU243" s="140"/>
      <c r="BV243" s="140"/>
      <c r="BW243" s="140"/>
      <c r="BX243" s="140"/>
      <c r="BY243" s="140"/>
      <c r="BZ243" s="140"/>
      <c r="CA243" s="140"/>
      <c r="CB243" s="140"/>
      <c r="CC243" s="140"/>
      <c r="CD243" s="140"/>
      <c r="CE243" s="140"/>
      <c r="CF243" s="140"/>
      <c r="CG243" s="140"/>
    </row>
    <row r="244" spans="1:85" x14ac:dyDescent="0.3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0"/>
      <c r="BR244" s="140"/>
      <c r="BS244" s="140"/>
      <c r="BT244" s="140"/>
      <c r="BU244" s="140"/>
      <c r="BV244" s="140"/>
      <c r="BW244" s="140"/>
      <c r="BX244" s="140"/>
      <c r="BY244" s="140"/>
      <c r="BZ244" s="140"/>
      <c r="CA244" s="140"/>
      <c r="CB244" s="140"/>
      <c r="CC244" s="140"/>
      <c r="CD244" s="140"/>
      <c r="CE244" s="140"/>
      <c r="CF244" s="140"/>
      <c r="CG244" s="140"/>
    </row>
    <row r="245" spans="1:85" x14ac:dyDescent="0.3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  <c r="BZ245" s="140"/>
      <c r="CA245" s="140"/>
      <c r="CB245" s="140"/>
      <c r="CC245" s="140"/>
      <c r="CD245" s="140"/>
      <c r="CE245" s="140"/>
      <c r="CF245" s="140"/>
      <c r="CG245" s="140"/>
    </row>
    <row r="246" spans="1:85" x14ac:dyDescent="0.3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  <c r="BZ246" s="140"/>
      <c r="CA246" s="140"/>
      <c r="CB246" s="140"/>
      <c r="CC246" s="140"/>
      <c r="CD246" s="140"/>
      <c r="CE246" s="140"/>
      <c r="CF246" s="140"/>
      <c r="CG246" s="140"/>
    </row>
    <row r="247" spans="1:85" x14ac:dyDescent="0.3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  <c r="BZ247" s="140"/>
      <c r="CA247" s="140"/>
      <c r="CB247" s="140"/>
      <c r="CC247" s="140"/>
      <c r="CD247" s="140"/>
      <c r="CE247" s="140"/>
      <c r="CF247" s="140"/>
      <c r="CG247" s="140"/>
    </row>
    <row r="248" spans="1:85" x14ac:dyDescent="0.3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  <c r="BZ248" s="140"/>
      <c r="CA248" s="140"/>
      <c r="CB248" s="140"/>
      <c r="CC248" s="140"/>
      <c r="CD248" s="140"/>
      <c r="CE248" s="140"/>
      <c r="CF248" s="140"/>
      <c r="CG248" s="140"/>
    </row>
    <row r="249" spans="1:85" x14ac:dyDescent="0.3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  <c r="BQ249" s="140"/>
      <c r="BR249" s="140"/>
      <c r="BS249" s="140"/>
      <c r="BT249" s="140"/>
      <c r="BU249" s="140"/>
      <c r="BV249" s="140"/>
      <c r="BW249" s="140"/>
      <c r="BX249" s="140"/>
      <c r="BY249" s="140"/>
      <c r="BZ249" s="140"/>
      <c r="CA249" s="140"/>
      <c r="CB249" s="140"/>
      <c r="CC249" s="140"/>
      <c r="CD249" s="140"/>
      <c r="CE249" s="140"/>
      <c r="CF249" s="140"/>
      <c r="CG249" s="140"/>
    </row>
    <row r="250" spans="1:85" x14ac:dyDescent="0.3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  <c r="BQ250" s="140"/>
      <c r="BR250" s="140"/>
      <c r="BS250" s="140"/>
      <c r="BT250" s="140"/>
      <c r="BU250" s="140"/>
      <c r="BV250" s="140"/>
      <c r="BW250" s="140"/>
      <c r="BX250" s="140"/>
      <c r="BY250" s="140"/>
      <c r="BZ250" s="140"/>
      <c r="CA250" s="140"/>
      <c r="CB250" s="140"/>
      <c r="CC250" s="140"/>
      <c r="CD250" s="140"/>
      <c r="CE250" s="140"/>
      <c r="CF250" s="140"/>
      <c r="CG250" s="140"/>
    </row>
    <row r="251" spans="1:85" x14ac:dyDescent="0.3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  <c r="BQ251" s="140"/>
      <c r="BR251" s="140"/>
      <c r="BS251" s="140"/>
      <c r="BT251" s="140"/>
      <c r="BU251" s="140"/>
      <c r="BV251" s="140"/>
      <c r="BW251" s="140"/>
      <c r="BX251" s="140"/>
      <c r="BY251" s="140"/>
      <c r="BZ251" s="140"/>
      <c r="CA251" s="140"/>
      <c r="CB251" s="140"/>
      <c r="CC251" s="140"/>
      <c r="CD251" s="140"/>
      <c r="CE251" s="140"/>
      <c r="CF251" s="140"/>
      <c r="CG251" s="140"/>
    </row>
    <row r="252" spans="1:85" x14ac:dyDescent="0.3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  <c r="BQ252" s="140"/>
      <c r="BR252" s="140"/>
      <c r="BS252" s="140"/>
      <c r="BT252" s="140"/>
      <c r="BU252" s="140"/>
      <c r="BV252" s="140"/>
      <c r="BW252" s="140"/>
      <c r="BX252" s="140"/>
      <c r="BY252" s="140"/>
      <c r="BZ252" s="140"/>
      <c r="CA252" s="140"/>
      <c r="CB252" s="140"/>
      <c r="CC252" s="140"/>
      <c r="CD252" s="140"/>
      <c r="CE252" s="140"/>
      <c r="CF252" s="140"/>
      <c r="CG252" s="140"/>
    </row>
    <row r="253" spans="1:85" x14ac:dyDescent="0.3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  <c r="BQ253" s="140"/>
      <c r="BR253" s="140"/>
      <c r="BS253" s="140"/>
      <c r="BT253" s="140"/>
      <c r="BU253" s="140"/>
      <c r="BV253" s="140"/>
      <c r="BW253" s="140"/>
      <c r="BX253" s="140"/>
      <c r="BY253" s="140"/>
      <c r="BZ253" s="140"/>
      <c r="CA253" s="140"/>
      <c r="CB253" s="140"/>
      <c r="CC253" s="140"/>
      <c r="CD253" s="140"/>
      <c r="CE253" s="140"/>
      <c r="CF253" s="140"/>
      <c r="CG253" s="140"/>
    </row>
    <row r="254" spans="1:85" x14ac:dyDescent="0.3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  <c r="BQ254" s="140"/>
      <c r="BR254" s="140"/>
      <c r="BS254" s="140"/>
      <c r="BT254" s="140"/>
      <c r="BU254" s="140"/>
      <c r="BV254" s="140"/>
      <c r="BW254" s="140"/>
      <c r="BX254" s="140"/>
      <c r="BY254" s="140"/>
      <c r="BZ254" s="140"/>
      <c r="CA254" s="140"/>
      <c r="CB254" s="140"/>
      <c r="CC254" s="140"/>
      <c r="CD254" s="140"/>
      <c r="CE254" s="140"/>
      <c r="CF254" s="140"/>
      <c r="CG254" s="140"/>
    </row>
    <row r="255" spans="1:85" x14ac:dyDescent="0.3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  <c r="BQ255" s="140"/>
      <c r="BR255" s="140"/>
      <c r="BS255" s="140"/>
      <c r="BT255" s="140"/>
      <c r="BU255" s="140"/>
      <c r="BV255" s="140"/>
      <c r="BW255" s="140"/>
      <c r="BX255" s="140"/>
      <c r="BY255" s="140"/>
      <c r="BZ255" s="140"/>
      <c r="CA255" s="140"/>
      <c r="CB255" s="140"/>
      <c r="CC255" s="140"/>
      <c r="CD255" s="140"/>
      <c r="CE255" s="140"/>
      <c r="CF255" s="140"/>
      <c r="CG255" s="140"/>
    </row>
    <row r="256" spans="1:85" x14ac:dyDescent="0.3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  <c r="BQ256" s="140"/>
      <c r="BR256" s="140"/>
      <c r="BS256" s="140"/>
      <c r="BT256" s="140"/>
      <c r="BU256" s="140"/>
      <c r="BV256" s="140"/>
      <c r="BW256" s="140"/>
      <c r="BX256" s="140"/>
      <c r="BY256" s="140"/>
      <c r="BZ256" s="140"/>
      <c r="CA256" s="140"/>
      <c r="CB256" s="140"/>
      <c r="CC256" s="140"/>
      <c r="CD256" s="140"/>
      <c r="CE256" s="140"/>
      <c r="CF256" s="140"/>
      <c r="CG256" s="140"/>
    </row>
    <row r="257" spans="1:85" x14ac:dyDescent="0.3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  <c r="BQ257" s="140"/>
      <c r="BR257" s="140"/>
      <c r="BS257" s="140"/>
      <c r="BT257" s="140"/>
      <c r="BU257" s="140"/>
      <c r="BV257" s="140"/>
      <c r="BW257" s="140"/>
      <c r="BX257" s="140"/>
      <c r="BY257" s="140"/>
      <c r="BZ257" s="140"/>
      <c r="CA257" s="140"/>
      <c r="CB257" s="140"/>
      <c r="CC257" s="140"/>
      <c r="CD257" s="140"/>
      <c r="CE257" s="140"/>
      <c r="CF257" s="140"/>
      <c r="CG257" s="140"/>
    </row>
    <row r="258" spans="1:85" x14ac:dyDescent="0.3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  <c r="BQ258" s="140"/>
      <c r="BR258" s="140"/>
      <c r="BS258" s="140"/>
      <c r="BT258" s="140"/>
      <c r="BU258" s="140"/>
      <c r="BV258" s="140"/>
      <c r="BW258" s="140"/>
      <c r="BX258" s="140"/>
      <c r="BY258" s="140"/>
      <c r="BZ258" s="140"/>
      <c r="CA258" s="140"/>
      <c r="CB258" s="140"/>
      <c r="CC258" s="140"/>
      <c r="CD258" s="140"/>
      <c r="CE258" s="140"/>
      <c r="CF258" s="140"/>
      <c r="CG258" s="140"/>
    </row>
    <row r="259" spans="1:85" x14ac:dyDescent="0.3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  <c r="BQ259" s="140"/>
      <c r="BR259" s="140"/>
      <c r="BS259" s="140"/>
      <c r="BT259" s="140"/>
      <c r="BU259" s="140"/>
      <c r="BV259" s="140"/>
      <c r="BW259" s="140"/>
      <c r="BX259" s="140"/>
      <c r="BY259" s="140"/>
      <c r="BZ259" s="140"/>
      <c r="CA259" s="140"/>
      <c r="CB259" s="140"/>
      <c r="CC259" s="140"/>
      <c r="CD259" s="140"/>
      <c r="CE259" s="140"/>
      <c r="CF259" s="140"/>
      <c r="CG259" s="140"/>
    </row>
    <row r="260" spans="1:85" x14ac:dyDescent="0.3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0"/>
      <c r="BR260" s="140"/>
      <c r="BS260" s="140"/>
      <c r="BT260" s="140"/>
      <c r="BU260" s="140"/>
      <c r="BV260" s="140"/>
      <c r="BW260" s="140"/>
      <c r="BX260" s="140"/>
      <c r="BY260" s="140"/>
      <c r="BZ260" s="140"/>
      <c r="CA260" s="140"/>
      <c r="CB260" s="140"/>
      <c r="CC260" s="140"/>
      <c r="CD260" s="140"/>
      <c r="CE260" s="140"/>
      <c r="CF260" s="140"/>
      <c r="CG260" s="140"/>
    </row>
    <row r="261" spans="1:85" x14ac:dyDescent="0.3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</row>
    <row r="262" spans="1:85" x14ac:dyDescent="0.3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</row>
    <row r="263" spans="1:85" x14ac:dyDescent="0.3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  <c r="BZ263" s="140"/>
      <c r="CA263" s="140"/>
      <c r="CB263" s="140"/>
      <c r="CC263" s="140"/>
      <c r="CD263" s="140"/>
      <c r="CE263" s="140"/>
      <c r="CF263" s="140"/>
      <c r="CG263" s="140"/>
    </row>
    <row r="264" spans="1:85" x14ac:dyDescent="0.3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  <c r="BQ264" s="140"/>
      <c r="BR264" s="140"/>
      <c r="BS264" s="140"/>
      <c r="BT264" s="140"/>
      <c r="BU264" s="140"/>
      <c r="BV264" s="140"/>
      <c r="BW264" s="140"/>
      <c r="BX264" s="140"/>
      <c r="BY264" s="140"/>
      <c r="BZ264" s="140"/>
      <c r="CA264" s="140"/>
      <c r="CB264" s="140"/>
      <c r="CC264" s="140"/>
      <c r="CD264" s="140"/>
      <c r="CE264" s="140"/>
      <c r="CF264" s="140"/>
      <c r="CG264" s="140"/>
    </row>
    <row r="265" spans="1:85" x14ac:dyDescent="0.3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  <c r="BQ265" s="140"/>
      <c r="BR265" s="140"/>
      <c r="BS265" s="140"/>
      <c r="BT265" s="140"/>
      <c r="BU265" s="140"/>
      <c r="BV265" s="140"/>
      <c r="BW265" s="140"/>
      <c r="BX265" s="140"/>
      <c r="BY265" s="140"/>
      <c r="BZ265" s="140"/>
      <c r="CA265" s="140"/>
      <c r="CB265" s="140"/>
      <c r="CC265" s="140"/>
      <c r="CD265" s="140"/>
      <c r="CE265" s="140"/>
      <c r="CF265" s="140"/>
      <c r="CG265" s="140"/>
    </row>
    <row r="266" spans="1:85" x14ac:dyDescent="0.3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  <c r="BQ266" s="140"/>
      <c r="BR266" s="140"/>
      <c r="BS266" s="140"/>
      <c r="BT266" s="140"/>
      <c r="BU266" s="140"/>
      <c r="BV266" s="140"/>
      <c r="BW266" s="140"/>
      <c r="BX266" s="140"/>
      <c r="BY266" s="140"/>
      <c r="BZ266" s="140"/>
      <c r="CA266" s="140"/>
      <c r="CB266" s="140"/>
      <c r="CC266" s="140"/>
      <c r="CD266" s="140"/>
      <c r="CE266" s="140"/>
      <c r="CF266" s="140"/>
      <c r="CG266" s="140"/>
    </row>
    <row r="267" spans="1:85" x14ac:dyDescent="0.3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40"/>
      <c r="CC267" s="140"/>
      <c r="CD267" s="140"/>
      <c r="CE267" s="140"/>
      <c r="CF267" s="140"/>
      <c r="CG267" s="140"/>
    </row>
    <row r="268" spans="1:85" x14ac:dyDescent="0.3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  <c r="BQ268" s="140"/>
      <c r="BR268" s="140"/>
      <c r="BS268" s="140"/>
      <c r="BT268" s="140"/>
      <c r="BU268" s="140"/>
      <c r="BV268" s="140"/>
      <c r="BW268" s="140"/>
      <c r="BX268" s="140"/>
      <c r="BY268" s="140"/>
      <c r="BZ268" s="140"/>
      <c r="CA268" s="140"/>
      <c r="CB268" s="140"/>
      <c r="CC268" s="140"/>
      <c r="CD268" s="140"/>
      <c r="CE268" s="140"/>
      <c r="CF268" s="140"/>
      <c r="CG268" s="140"/>
    </row>
    <row r="269" spans="1:85" x14ac:dyDescent="0.3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  <c r="BZ269" s="140"/>
      <c r="CA269" s="140"/>
      <c r="CB269" s="140"/>
      <c r="CC269" s="140"/>
      <c r="CD269" s="140"/>
      <c r="CE269" s="140"/>
      <c r="CF269" s="140"/>
      <c r="CG269" s="140"/>
    </row>
    <row r="270" spans="1:85" x14ac:dyDescent="0.3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  <c r="BZ270" s="140"/>
      <c r="CA270" s="140"/>
      <c r="CB270" s="140"/>
      <c r="CC270" s="140"/>
      <c r="CD270" s="140"/>
      <c r="CE270" s="140"/>
      <c r="CF270" s="140"/>
      <c r="CG270" s="140"/>
    </row>
    <row r="271" spans="1:85" x14ac:dyDescent="0.3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40"/>
      <c r="BY271" s="140"/>
      <c r="BZ271" s="140"/>
      <c r="CA271" s="140"/>
      <c r="CB271" s="140"/>
      <c r="CC271" s="140"/>
      <c r="CD271" s="140"/>
      <c r="CE271" s="140"/>
      <c r="CF271" s="140"/>
      <c r="CG271" s="140"/>
    </row>
    <row r="272" spans="1:85" x14ac:dyDescent="0.3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40"/>
      <c r="BY272" s="140"/>
      <c r="BZ272" s="140"/>
      <c r="CA272" s="140"/>
      <c r="CB272" s="140"/>
      <c r="CC272" s="140"/>
      <c r="CD272" s="140"/>
      <c r="CE272" s="140"/>
      <c r="CF272" s="140"/>
      <c r="CG272" s="140"/>
    </row>
    <row r="273" spans="1:85" x14ac:dyDescent="0.3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  <c r="BV273" s="140"/>
      <c r="BW273" s="140"/>
      <c r="BX273" s="140"/>
      <c r="BY273" s="140"/>
      <c r="BZ273" s="140"/>
      <c r="CA273" s="140"/>
      <c r="CB273" s="140"/>
      <c r="CC273" s="140"/>
      <c r="CD273" s="140"/>
      <c r="CE273" s="140"/>
      <c r="CF273" s="140"/>
      <c r="CG273" s="140"/>
    </row>
    <row r="274" spans="1:85" x14ac:dyDescent="0.3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  <c r="BQ274" s="140"/>
      <c r="BR274" s="140"/>
      <c r="BS274" s="140"/>
      <c r="BT274" s="140"/>
      <c r="BU274" s="140"/>
      <c r="BV274" s="140"/>
      <c r="BW274" s="140"/>
      <c r="BX274" s="140"/>
      <c r="BY274" s="140"/>
      <c r="BZ274" s="140"/>
      <c r="CA274" s="140"/>
      <c r="CB274" s="140"/>
      <c r="CC274" s="140"/>
      <c r="CD274" s="140"/>
      <c r="CE274" s="140"/>
      <c r="CF274" s="140"/>
      <c r="CG274" s="140"/>
    </row>
    <row r="275" spans="1:85" x14ac:dyDescent="0.3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  <c r="BQ275" s="140"/>
      <c r="BR275" s="140"/>
      <c r="BS275" s="140"/>
      <c r="BT275" s="140"/>
      <c r="BU275" s="140"/>
      <c r="BV275" s="140"/>
      <c r="BW275" s="140"/>
      <c r="BX275" s="140"/>
      <c r="BY275" s="140"/>
      <c r="BZ275" s="140"/>
      <c r="CA275" s="140"/>
      <c r="CB275" s="140"/>
      <c r="CC275" s="140"/>
      <c r="CD275" s="140"/>
      <c r="CE275" s="140"/>
      <c r="CF275" s="140"/>
      <c r="CG275" s="140"/>
    </row>
    <row r="276" spans="1:85" x14ac:dyDescent="0.3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0"/>
      <c r="BR276" s="140"/>
      <c r="BS276" s="140"/>
      <c r="BT276" s="140"/>
      <c r="BU276" s="140"/>
      <c r="BV276" s="140"/>
      <c r="BW276" s="140"/>
      <c r="BX276" s="140"/>
      <c r="BY276" s="140"/>
      <c r="BZ276" s="140"/>
      <c r="CA276" s="140"/>
      <c r="CB276" s="140"/>
      <c r="CC276" s="140"/>
      <c r="CD276" s="140"/>
      <c r="CE276" s="140"/>
      <c r="CF276" s="140"/>
      <c r="CG276" s="140"/>
    </row>
    <row r="277" spans="1:85" x14ac:dyDescent="0.3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0"/>
      <c r="BR277" s="140"/>
      <c r="BS277" s="140"/>
      <c r="BT277" s="140"/>
      <c r="BU277" s="140"/>
      <c r="BV277" s="140"/>
      <c r="BW277" s="140"/>
      <c r="BX277" s="140"/>
      <c r="BY277" s="140"/>
      <c r="BZ277" s="140"/>
      <c r="CA277" s="140"/>
      <c r="CB277" s="140"/>
      <c r="CC277" s="140"/>
      <c r="CD277" s="140"/>
      <c r="CE277" s="140"/>
      <c r="CF277" s="140"/>
      <c r="CG277" s="140"/>
    </row>
    <row r="278" spans="1:85" x14ac:dyDescent="0.3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  <c r="BQ278" s="140"/>
      <c r="BR278" s="140"/>
      <c r="BS278" s="140"/>
      <c r="BT278" s="140"/>
      <c r="BU278" s="140"/>
      <c r="BV278" s="140"/>
      <c r="BW278" s="140"/>
      <c r="BX278" s="140"/>
      <c r="BY278" s="140"/>
      <c r="BZ278" s="140"/>
      <c r="CA278" s="140"/>
      <c r="CB278" s="140"/>
      <c r="CC278" s="140"/>
      <c r="CD278" s="140"/>
      <c r="CE278" s="140"/>
      <c r="CF278" s="140"/>
      <c r="CG278" s="140"/>
    </row>
    <row r="279" spans="1:85" x14ac:dyDescent="0.3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  <c r="BZ279" s="140"/>
      <c r="CA279" s="140"/>
      <c r="CB279" s="140"/>
      <c r="CC279" s="140"/>
      <c r="CD279" s="140"/>
      <c r="CE279" s="140"/>
      <c r="CF279" s="140"/>
      <c r="CG279" s="140"/>
    </row>
    <row r="280" spans="1:85" x14ac:dyDescent="0.3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  <c r="BS280" s="140"/>
      <c r="BT280" s="140"/>
      <c r="BU280" s="140"/>
      <c r="BV280" s="140"/>
      <c r="BW280" s="140"/>
      <c r="BX280" s="140"/>
      <c r="BY280" s="140"/>
      <c r="BZ280" s="140"/>
      <c r="CA280" s="140"/>
      <c r="CB280" s="140"/>
      <c r="CC280" s="140"/>
      <c r="CD280" s="140"/>
      <c r="CE280" s="140"/>
      <c r="CF280" s="140"/>
      <c r="CG280" s="140"/>
    </row>
    <row r="281" spans="1:85" x14ac:dyDescent="0.3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  <c r="BZ281" s="140"/>
      <c r="CA281" s="140"/>
      <c r="CB281" s="140"/>
      <c r="CC281" s="140"/>
      <c r="CD281" s="140"/>
      <c r="CE281" s="140"/>
      <c r="CF281" s="140"/>
      <c r="CG281" s="140"/>
    </row>
    <row r="282" spans="1:85" x14ac:dyDescent="0.3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  <c r="BZ282" s="140"/>
      <c r="CA282" s="140"/>
      <c r="CB282" s="140"/>
      <c r="CC282" s="140"/>
      <c r="CD282" s="140"/>
      <c r="CE282" s="140"/>
      <c r="CF282" s="140"/>
      <c r="CG282" s="140"/>
    </row>
    <row r="283" spans="1:85" x14ac:dyDescent="0.3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  <c r="BZ283" s="140"/>
      <c r="CA283" s="140"/>
      <c r="CB283" s="140"/>
      <c r="CC283" s="140"/>
      <c r="CD283" s="140"/>
      <c r="CE283" s="140"/>
      <c r="CF283" s="140"/>
      <c r="CG283" s="140"/>
    </row>
    <row r="284" spans="1:85" x14ac:dyDescent="0.3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  <c r="BZ284" s="140"/>
      <c r="CA284" s="140"/>
      <c r="CB284" s="140"/>
      <c r="CC284" s="140"/>
      <c r="CD284" s="140"/>
      <c r="CE284" s="140"/>
      <c r="CF284" s="140"/>
      <c r="CG284" s="140"/>
    </row>
    <row r="285" spans="1:85" x14ac:dyDescent="0.3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  <c r="BV285" s="140"/>
      <c r="BW285" s="140"/>
      <c r="BX285" s="140"/>
      <c r="BY285" s="140"/>
      <c r="BZ285" s="140"/>
      <c r="CA285" s="140"/>
      <c r="CB285" s="140"/>
      <c r="CC285" s="140"/>
      <c r="CD285" s="140"/>
      <c r="CE285" s="140"/>
      <c r="CF285" s="140"/>
      <c r="CG285" s="140"/>
    </row>
    <row r="286" spans="1:85" x14ac:dyDescent="0.3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  <c r="BV286" s="140"/>
      <c r="BW286" s="140"/>
      <c r="BX286" s="140"/>
      <c r="BY286" s="140"/>
      <c r="BZ286" s="140"/>
      <c r="CA286" s="140"/>
      <c r="CB286" s="140"/>
      <c r="CC286" s="140"/>
      <c r="CD286" s="140"/>
      <c r="CE286" s="140"/>
      <c r="CF286" s="140"/>
      <c r="CG286" s="140"/>
    </row>
    <row r="287" spans="1:85" x14ac:dyDescent="0.3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  <c r="BS287" s="140"/>
      <c r="BT287" s="140"/>
      <c r="BU287" s="140"/>
      <c r="BV287" s="140"/>
      <c r="BW287" s="140"/>
      <c r="BX287" s="140"/>
      <c r="BY287" s="140"/>
      <c r="BZ287" s="140"/>
      <c r="CA287" s="140"/>
      <c r="CB287" s="140"/>
      <c r="CC287" s="140"/>
      <c r="CD287" s="140"/>
      <c r="CE287" s="140"/>
      <c r="CF287" s="140"/>
      <c r="CG287" s="140"/>
    </row>
    <row r="288" spans="1:85" x14ac:dyDescent="0.3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  <c r="BS288" s="140"/>
      <c r="BT288" s="140"/>
      <c r="BU288" s="140"/>
      <c r="BV288" s="140"/>
      <c r="BW288" s="140"/>
      <c r="BX288" s="140"/>
      <c r="BY288" s="140"/>
      <c r="BZ288" s="140"/>
      <c r="CA288" s="140"/>
      <c r="CB288" s="140"/>
      <c r="CC288" s="140"/>
      <c r="CD288" s="140"/>
      <c r="CE288" s="140"/>
      <c r="CF288" s="140"/>
      <c r="CG288" s="140"/>
    </row>
    <row r="289" spans="1:85" x14ac:dyDescent="0.3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  <c r="CA289" s="140"/>
      <c r="CB289" s="140"/>
      <c r="CC289" s="140"/>
      <c r="CD289" s="140"/>
      <c r="CE289" s="140"/>
      <c r="CF289" s="140"/>
      <c r="CG289" s="140"/>
    </row>
    <row r="290" spans="1:85" x14ac:dyDescent="0.3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  <c r="BS290" s="140"/>
      <c r="BT290" s="140"/>
      <c r="BU290" s="140"/>
      <c r="BV290" s="140"/>
      <c r="BW290" s="140"/>
      <c r="BX290" s="140"/>
      <c r="BY290" s="140"/>
      <c r="BZ290" s="140"/>
      <c r="CA290" s="140"/>
      <c r="CB290" s="140"/>
      <c r="CC290" s="140"/>
      <c r="CD290" s="140"/>
      <c r="CE290" s="140"/>
      <c r="CF290" s="140"/>
      <c r="CG290" s="140"/>
    </row>
    <row r="291" spans="1:85" x14ac:dyDescent="0.3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  <c r="BQ291" s="140"/>
      <c r="BR291" s="140"/>
      <c r="BS291" s="140"/>
      <c r="BT291" s="140"/>
      <c r="BU291" s="140"/>
      <c r="BV291" s="140"/>
      <c r="BW291" s="140"/>
      <c r="BX291" s="140"/>
      <c r="BY291" s="140"/>
      <c r="BZ291" s="140"/>
      <c r="CA291" s="140"/>
      <c r="CB291" s="140"/>
      <c r="CC291" s="140"/>
      <c r="CD291" s="140"/>
      <c r="CE291" s="140"/>
      <c r="CF291" s="140"/>
      <c r="CG291" s="140"/>
    </row>
    <row r="292" spans="1:85" x14ac:dyDescent="0.3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  <c r="BV292" s="140"/>
      <c r="BW292" s="140"/>
      <c r="BX292" s="140"/>
      <c r="BY292" s="140"/>
      <c r="BZ292" s="140"/>
      <c r="CA292" s="140"/>
      <c r="CB292" s="140"/>
      <c r="CC292" s="140"/>
      <c r="CD292" s="140"/>
      <c r="CE292" s="140"/>
      <c r="CF292" s="140"/>
      <c r="CG292" s="140"/>
    </row>
    <row r="293" spans="1:85" x14ac:dyDescent="0.3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  <c r="BV293" s="140"/>
      <c r="BW293" s="140"/>
      <c r="BX293" s="140"/>
      <c r="BY293" s="140"/>
      <c r="BZ293" s="140"/>
      <c r="CA293" s="140"/>
      <c r="CB293" s="140"/>
      <c r="CC293" s="140"/>
      <c r="CD293" s="140"/>
      <c r="CE293" s="140"/>
      <c r="CF293" s="140"/>
      <c r="CG293" s="140"/>
    </row>
    <row r="294" spans="1:85" x14ac:dyDescent="0.3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  <c r="BZ294" s="140"/>
      <c r="CA294" s="140"/>
      <c r="CB294" s="140"/>
      <c r="CC294" s="140"/>
      <c r="CD294" s="140"/>
      <c r="CE294" s="140"/>
      <c r="CF294" s="140"/>
      <c r="CG294" s="140"/>
    </row>
    <row r="295" spans="1:85" x14ac:dyDescent="0.3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  <c r="BZ295" s="140"/>
      <c r="CA295" s="140"/>
      <c r="CB295" s="140"/>
      <c r="CC295" s="140"/>
      <c r="CD295" s="140"/>
      <c r="CE295" s="140"/>
      <c r="CF295" s="140"/>
      <c r="CG295" s="140"/>
    </row>
    <row r="296" spans="1:85" x14ac:dyDescent="0.3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  <c r="BS296" s="140"/>
      <c r="BT296" s="140"/>
      <c r="BU296" s="140"/>
      <c r="BV296" s="140"/>
      <c r="BW296" s="140"/>
      <c r="BX296" s="140"/>
      <c r="BY296" s="140"/>
      <c r="BZ296" s="140"/>
      <c r="CA296" s="140"/>
      <c r="CB296" s="140"/>
      <c r="CC296" s="140"/>
      <c r="CD296" s="140"/>
      <c r="CE296" s="140"/>
      <c r="CF296" s="140"/>
      <c r="CG296" s="140"/>
    </row>
    <row r="297" spans="1:85" x14ac:dyDescent="0.3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  <c r="BS297" s="140"/>
      <c r="BT297" s="140"/>
      <c r="BU297" s="140"/>
      <c r="BV297" s="140"/>
      <c r="BW297" s="140"/>
      <c r="BX297" s="140"/>
      <c r="BY297" s="140"/>
      <c r="BZ297" s="140"/>
      <c r="CA297" s="140"/>
      <c r="CB297" s="140"/>
      <c r="CC297" s="140"/>
      <c r="CD297" s="140"/>
      <c r="CE297" s="140"/>
      <c r="CF297" s="140"/>
      <c r="CG297" s="140"/>
    </row>
    <row r="298" spans="1:85" x14ac:dyDescent="0.3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  <c r="BQ298" s="140"/>
      <c r="BR298" s="140"/>
      <c r="BS298" s="140"/>
      <c r="BT298" s="140"/>
      <c r="BU298" s="140"/>
      <c r="BV298" s="140"/>
      <c r="BW298" s="140"/>
      <c r="BX298" s="140"/>
      <c r="BY298" s="140"/>
      <c r="BZ298" s="140"/>
      <c r="CA298" s="140"/>
      <c r="CB298" s="140"/>
      <c r="CC298" s="140"/>
      <c r="CD298" s="140"/>
      <c r="CE298" s="140"/>
      <c r="CF298" s="140"/>
      <c r="CG298" s="140"/>
    </row>
    <row r="299" spans="1:85" x14ac:dyDescent="0.3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  <c r="BQ299" s="140"/>
      <c r="BR299" s="140"/>
      <c r="BS299" s="140"/>
      <c r="BT299" s="140"/>
      <c r="BU299" s="140"/>
      <c r="BV299" s="140"/>
      <c r="BW299" s="140"/>
      <c r="BX299" s="140"/>
      <c r="BY299" s="140"/>
      <c r="BZ299" s="140"/>
      <c r="CA299" s="140"/>
      <c r="CB299" s="140"/>
      <c r="CC299" s="140"/>
      <c r="CD299" s="140"/>
      <c r="CE299" s="140"/>
      <c r="CF299" s="140"/>
      <c r="CG299" s="140"/>
    </row>
    <row r="300" spans="1:85" x14ac:dyDescent="0.3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  <c r="BQ300" s="140"/>
      <c r="BR300" s="140"/>
      <c r="BS300" s="140"/>
      <c r="BT300" s="140"/>
      <c r="BU300" s="140"/>
      <c r="BV300" s="140"/>
      <c r="BW300" s="140"/>
      <c r="BX300" s="140"/>
      <c r="BY300" s="140"/>
      <c r="BZ300" s="140"/>
      <c r="CA300" s="140"/>
      <c r="CB300" s="140"/>
      <c r="CC300" s="140"/>
      <c r="CD300" s="140"/>
      <c r="CE300" s="140"/>
      <c r="CF300" s="140"/>
      <c r="CG300" s="140"/>
    </row>
    <row r="301" spans="1:85" x14ac:dyDescent="0.3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0"/>
      <c r="BR301" s="140"/>
      <c r="BS301" s="140"/>
      <c r="BT301" s="140"/>
      <c r="BU301" s="140"/>
      <c r="BV301" s="140"/>
      <c r="BW301" s="140"/>
      <c r="BX301" s="140"/>
      <c r="BY301" s="140"/>
      <c r="BZ301" s="140"/>
      <c r="CA301" s="140"/>
      <c r="CB301" s="140"/>
      <c r="CC301" s="140"/>
      <c r="CD301" s="140"/>
      <c r="CE301" s="140"/>
      <c r="CF301" s="140"/>
      <c r="CG301" s="140"/>
    </row>
    <row r="302" spans="1:85" x14ac:dyDescent="0.3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  <c r="BQ302" s="140"/>
      <c r="BR302" s="140"/>
      <c r="BS302" s="140"/>
      <c r="BT302" s="140"/>
      <c r="BU302" s="140"/>
      <c r="BV302" s="140"/>
      <c r="BW302" s="140"/>
      <c r="BX302" s="140"/>
      <c r="BY302" s="140"/>
      <c r="BZ302" s="140"/>
      <c r="CA302" s="140"/>
      <c r="CB302" s="140"/>
      <c r="CC302" s="140"/>
      <c r="CD302" s="140"/>
      <c r="CE302" s="140"/>
      <c r="CF302" s="140"/>
      <c r="CG302" s="140"/>
    </row>
    <row r="303" spans="1:85" x14ac:dyDescent="0.3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  <c r="BQ303" s="140"/>
      <c r="BR303" s="140"/>
      <c r="BS303" s="140"/>
      <c r="BT303" s="140"/>
      <c r="BU303" s="140"/>
      <c r="BV303" s="140"/>
      <c r="BW303" s="140"/>
      <c r="BX303" s="140"/>
      <c r="BY303" s="140"/>
      <c r="BZ303" s="140"/>
      <c r="CA303" s="140"/>
      <c r="CB303" s="140"/>
      <c r="CC303" s="140"/>
      <c r="CD303" s="140"/>
      <c r="CE303" s="140"/>
      <c r="CF303" s="140"/>
      <c r="CG303" s="140"/>
    </row>
    <row r="304" spans="1:85" x14ac:dyDescent="0.3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  <c r="BQ304" s="140"/>
      <c r="BR304" s="140"/>
      <c r="BS304" s="140"/>
      <c r="BT304" s="140"/>
      <c r="BU304" s="140"/>
      <c r="BV304" s="140"/>
      <c r="BW304" s="140"/>
      <c r="BX304" s="140"/>
      <c r="BY304" s="140"/>
      <c r="BZ304" s="140"/>
      <c r="CA304" s="140"/>
      <c r="CB304" s="140"/>
      <c r="CC304" s="140"/>
      <c r="CD304" s="140"/>
      <c r="CE304" s="140"/>
      <c r="CF304" s="140"/>
      <c r="CG304" s="140"/>
    </row>
    <row r="305" spans="1:85" x14ac:dyDescent="0.3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  <c r="BS305" s="140"/>
      <c r="BT305" s="140"/>
      <c r="BU305" s="140"/>
      <c r="BV305" s="140"/>
      <c r="BW305" s="140"/>
      <c r="BX305" s="140"/>
      <c r="BY305" s="140"/>
      <c r="BZ305" s="140"/>
      <c r="CA305" s="140"/>
      <c r="CB305" s="140"/>
      <c r="CC305" s="140"/>
      <c r="CD305" s="140"/>
      <c r="CE305" s="140"/>
      <c r="CF305" s="140"/>
      <c r="CG305" s="140"/>
    </row>
    <row r="306" spans="1:85" x14ac:dyDescent="0.3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  <c r="BS306" s="140"/>
      <c r="BT306" s="140"/>
      <c r="BU306" s="140"/>
      <c r="BV306" s="140"/>
      <c r="BW306" s="140"/>
      <c r="BX306" s="140"/>
      <c r="BY306" s="140"/>
      <c r="BZ306" s="140"/>
      <c r="CA306" s="140"/>
      <c r="CB306" s="140"/>
      <c r="CC306" s="140"/>
      <c r="CD306" s="140"/>
      <c r="CE306" s="140"/>
      <c r="CF306" s="140"/>
      <c r="CG306" s="140"/>
    </row>
    <row r="307" spans="1:85" x14ac:dyDescent="0.3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  <c r="BV307" s="140"/>
      <c r="BW307" s="140"/>
      <c r="BX307" s="140"/>
      <c r="BY307" s="140"/>
      <c r="BZ307" s="140"/>
      <c r="CA307" s="140"/>
      <c r="CB307" s="140"/>
      <c r="CC307" s="140"/>
      <c r="CD307" s="140"/>
      <c r="CE307" s="140"/>
      <c r="CF307" s="140"/>
      <c r="CG307" s="140"/>
    </row>
    <row r="308" spans="1:85" x14ac:dyDescent="0.3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  <c r="BZ308" s="140"/>
      <c r="CA308" s="140"/>
      <c r="CB308" s="140"/>
      <c r="CC308" s="140"/>
      <c r="CD308" s="140"/>
      <c r="CE308" s="140"/>
      <c r="CF308" s="140"/>
      <c r="CG308" s="140"/>
    </row>
    <row r="309" spans="1:85" x14ac:dyDescent="0.3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0"/>
      <c r="BR309" s="140"/>
      <c r="BS309" s="140"/>
      <c r="BT309" s="140"/>
      <c r="BU309" s="140"/>
      <c r="BV309" s="140"/>
      <c r="BW309" s="140"/>
      <c r="BX309" s="140"/>
      <c r="BY309" s="140"/>
      <c r="BZ309" s="140"/>
      <c r="CA309" s="140"/>
      <c r="CB309" s="140"/>
      <c r="CC309" s="140"/>
      <c r="CD309" s="140"/>
      <c r="CE309" s="140"/>
      <c r="CF309" s="140"/>
      <c r="CG309" s="140"/>
    </row>
    <row r="310" spans="1:85" x14ac:dyDescent="0.3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  <c r="BZ310" s="140"/>
      <c r="CA310" s="140"/>
      <c r="CB310" s="140"/>
      <c r="CC310" s="140"/>
      <c r="CD310" s="140"/>
      <c r="CE310" s="140"/>
      <c r="CF310" s="140"/>
      <c r="CG310" s="140"/>
    </row>
    <row r="311" spans="1:85" x14ac:dyDescent="0.3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  <c r="BZ311" s="140"/>
      <c r="CA311" s="140"/>
      <c r="CB311" s="140"/>
      <c r="CC311" s="140"/>
      <c r="CD311" s="140"/>
      <c r="CE311" s="140"/>
      <c r="CF311" s="140"/>
      <c r="CG311" s="140"/>
    </row>
    <row r="312" spans="1:85" x14ac:dyDescent="0.3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  <c r="BZ312" s="140"/>
      <c r="CA312" s="140"/>
      <c r="CB312" s="140"/>
      <c r="CC312" s="140"/>
      <c r="CD312" s="140"/>
      <c r="CE312" s="140"/>
      <c r="CF312" s="140"/>
      <c r="CG312" s="140"/>
    </row>
    <row r="313" spans="1:85" x14ac:dyDescent="0.3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  <c r="BS313" s="140"/>
      <c r="BT313" s="140"/>
      <c r="BU313" s="140"/>
      <c r="BV313" s="140"/>
      <c r="BW313" s="140"/>
      <c r="BX313" s="140"/>
      <c r="BY313" s="140"/>
      <c r="BZ313" s="140"/>
      <c r="CA313" s="140"/>
      <c r="CB313" s="140"/>
      <c r="CC313" s="140"/>
      <c r="CD313" s="140"/>
      <c r="CE313" s="140"/>
      <c r="CF313" s="140"/>
      <c r="CG313" s="140"/>
    </row>
    <row r="314" spans="1:85" x14ac:dyDescent="0.3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0"/>
      <c r="BR314" s="140"/>
      <c r="BS314" s="140"/>
      <c r="BT314" s="140"/>
      <c r="BU314" s="140"/>
      <c r="BV314" s="140"/>
      <c r="BW314" s="140"/>
      <c r="BX314" s="140"/>
      <c r="BY314" s="140"/>
      <c r="BZ314" s="140"/>
      <c r="CA314" s="140"/>
      <c r="CB314" s="140"/>
      <c r="CC314" s="140"/>
      <c r="CD314" s="140"/>
      <c r="CE314" s="140"/>
      <c r="CF314" s="140"/>
      <c r="CG314" s="140"/>
    </row>
    <row r="315" spans="1:85" x14ac:dyDescent="0.3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0"/>
      <c r="BR315" s="140"/>
      <c r="BS315" s="140"/>
      <c r="BT315" s="140"/>
      <c r="BU315" s="140"/>
      <c r="BV315" s="140"/>
      <c r="BW315" s="140"/>
      <c r="BX315" s="140"/>
      <c r="BY315" s="140"/>
      <c r="BZ315" s="140"/>
      <c r="CA315" s="140"/>
      <c r="CB315" s="140"/>
      <c r="CC315" s="140"/>
      <c r="CD315" s="140"/>
      <c r="CE315" s="140"/>
      <c r="CF315" s="140"/>
      <c r="CG315" s="140"/>
    </row>
    <row r="316" spans="1:85" x14ac:dyDescent="0.3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  <c r="BV316" s="140"/>
      <c r="BW316" s="140"/>
      <c r="BX316" s="140"/>
      <c r="BY316" s="140"/>
      <c r="BZ316" s="140"/>
      <c r="CA316" s="140"/>
      <c r="CB316" s="140"/>
      <c r="CC316" s="140"/>
      <c r="CD316" s="140"/>
      <c r="CE316" s="140"/>
      <c r="CF316" s="140"/>
      <c r="CG316" s="140"/>
    </row>
    <row r="317" spans="1:85" x14ac:dyDescent="0.3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  <c r="BV317" s="140"/>
      <c r="BW317" s="140"/>
      <c r="BX317" s="140"/>
      <c r="BY317" s="140"/>
      <c r="BZ317" s="140"/>
      <c r="CA317" s="140"/>
      <c r="CB317" s="140"/>
      <c r="CC317" s="140"/>
      <c r="CD317" s="140"/>
      <c r="CE317" s="140"/>
      <c r="CF317" s="140"/>
      <c r="CG317" s="140"/>
    </row>
    <row r="318" spans="1:85" x14ac:dyDescent="0.3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0"/>
      <c r="BR318" s="140"/>
      <c r="BS318" s="140"/>
      <c r="BT318" s="140"/>
      <c r="BU318" s="140"/>
      <c r="BV318" s="140"/>
      <c r="BW318" s="140"/>
      <c r="BX318" s="140"/>
      <c r="BY318" s="140"/>
      <c r="BZ318" s="140"/>
      <c r="CA318" s="140"/>
      <c r="CB318" s="140"/>
      <c r="CC318" s="140"/>
      <c r="CD318" s="140"/>
      <c r="CE318" s="140"/>
      <c r="CF318" s="140"/>
      <c r="CG318" s="140"/>
    </row>
    <row r="319" spans="1:85" x14ac:dyDescent="0.3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  <c r="BS319" s="140"/>
      <c r="BT319" s="140"/>
      <c r="BU319" s="140"/>
      <c r="BV319" s="140"/>
      <c r="BW319" s="140"/>
      <c r="BX319" s="140"/>
      <c r="BY319" s="140"/>
      <c r="BZ319" s="140"/>
      <c r="CA319" s="140"/>
      <c r="CB319" s="140"/>
      <c r="CC319" s="140"/>
      <c r="CD319" s="140"/>
      <c r="CE319" s="140"/>
      <c r="CF319" s="140"/>
      <c r="CG319" s="140"/>
    </row>
    <row r="320" spans="1:85" x14ac:dyDescent="0.3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0"/>
      <c r="BR320" s="140"/>
      <c r="BS320" s="140"/>
      <c r="BT320" s="140"/>
      <c r="BU320" s="140"/>
      <c r="BV320" s="140"/>
      <c r="BW320" s="140"/>
      <c r="BX320" s="140"/>
      <c r="BY320" s="140"/>
      <c r="BZ320" s="140"/>
      <c r="CA320" s="140"/>
      <c r="CB320" s="140"/>
      <c r="CC320" s="140"/>
      <c r="CD320" s="140"/>
      <c r="CE320" s="140"/>
      <c r="CF320" s="140"/>
      <c r="CG320" s="140"/>
    </row>
    <row r="321" spans="1:85" x14ac:dyDescent="0.3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0"/>
      <c r="BR321" s="140"/>
      <c r="BS321" s="140"/>
      <c r="BT321" s="140"/>
      <c r="BU321" s="140"/>
      <c r="BV321" s="140"/>
      <c r="BW321" s="140"/>
      <c r="BX321" s="140"/>
      <c r="BY321" s="140"/>
      <c r="BZ321" s="140"/>
      <c r="CA321" s="140"/>
      <c r="CB321" s="140"/>
      <c r="CC321" s="140"/>
      <c r="CD321" s="140"/>
      <c r="CE321" s="140"/>
      <c r="CF321" s="140"/>
      <c r="CG321" s="140"/>
    </row>
    <row r="322" spans="1:85" x14ac:dyDescent="0.3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  <c r="BZ322" s="140"/>
      <c r="CA322" s="140"/>
      <c r="CB322" s="140"/>
      <c r="CC322" s="140"/>
      <c r="CD322" s="140"/>
      <c r="CE322" s="140"/>
      <c r="CF322" s="140"/>
      <c r="CG322" s="140"/>
    </row>
    <row r="323" spans="1:85" x14ac:dyDescent="0.3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  <c r="BV323" s="140"/>
      <c r="BW323" s="140"/>
      <c r="BX323" s="140"/>
      <c r="BY323" s="140"/>
      <c r="BZ323" s="140"/>
      <c r="CA323" s="140"/>
      <c r="CB323" s="140"/>
      <c r="CC323" s="140"/>
      <c r="CD323" s="140"/>
      <c r="CE323" s="140"/>
      <c r="CF323" s="140"/>
      <c r="CG323" s="140"/>
    </row>
    <row r="324" spans="1:85" x14ac:dyDescent="0.3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  <c r="BQ324" s="140"/>
      <c r="BR324" s="140"/>
      <c r="BS324" s="140"/>
      <c r="BT324" s="140"/>
      <c r="BU324" s="140"/>
      <c r="BV324" s="140"/>
      <c r="BW324" s="140"/>
      <c r="BX324" s="140"/>
      <c r="BY324" s="140"/>
      <c r="BZ324" s="140"/>
      <c r="CA324" s="140"/>
      <c r="CB324" s="140"/>
      <c r="CC324" s="140"/>
      <c r="CD324" s="140"/>
      <c r="CE324" s="140"/>
      <c r="CF324" s="140"/>
      <c r="CG324" s="140"/>
    </row>
    <row r="325" spans="1:85" x14ac:dyDescent="0.3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  <c r="BQ325" s="140"/>
      <c r="BR325" s="140"/>
      <c r="BS325" s="140"/>
      <c r="BT325" s="140"/>
      <c r="BU325" s="140"/>
      <c r="BV325" s="140"/>
      <c r="BW325" s="140"/>
      <c r="BX325" s="140"/>
      <c r="BY325" s="140"/>
      <c r="BZ325" s="140"/>
      <c r="CA325" s="140"/>
      <c r="CB325" s="140"/>
      <c r="CC325" s="140"/>
      <c r="CD325" s="140"/>
      <c r="CE325" s="140"/>
      <c r="CF325" s="140"/>
      <c r="CG325" s="140"/>
    </row>
    <row r="326" spans="1:85" x14ac:dyDescent="0.3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  <c r="BQ326" s="140"/>
      <c r="BR326" s="140"/>
      <c r="BS326" s="140"/>
      <c r="BT326" s="140"/>
      <c r="BU326" s="140"/>
      <c r="BV326" s="140"/>
      <c r="BW326" s="140"/>
      <c r="BX326" s="140"/>
      <c r="BY326" s="140"/>
      <c r="BZ326" s="140"/>
      <c r="CA326" s="140"/>
      <c r="CB326" s="140"/>
      <c r="CC326" s="140"/>
      <c r="CD326" s="140"/>
      <c r="CE326" s="140"/>
      <c r="CF326" s="140"/>
      <c r="CG326" s="140"/>
    </row>
    <row r="327" spans="1:85" x14ac:dyDescent="0.3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  <c r="BZ327" s="140"/>
      <c r="CA327" s="140"/>
      <c r="CB327" s="140"/>
      <c r="CC327" s="140"/>
      <c r="CD327" s="140"/>
      <c r="CE327" s="140"/>
      <c r="CF327" s="140"/>
      <c r="CG327" s="140"/>
    </row>
    <row r="328" spans="1:85" x14ac:dyDescent="0.3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  <c r="BQ328" s="140"/>
      <c r="BR328" s="140"/>
      <c r="BS328" s="140"/>
      <c r="BT328" s="140"/>
      <c r="BU328" s="140"/>
      <c r="BV328" s="140"/>
      <c r="BW328" s="140"/>
      <c r="BX328" s="140"/>
      <c r="BY328" s="140"/>
      <c r="BZ328" s="140"/>
      <c r="CA328" s="140"/>
      <c r="CB328" s="140"/>
      <c r="CC328" s="140"/>
      <c r="CD328" s="140"/>
      <c r="CE328" s="140"/>
      <c r="CF328" s="140"/>
      <c r="CG328" s="140"/>
    </row>
    <row r="329" spans="1:85" x14ac:dyDescent="0.3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0"/>
      <c r="BR329" s="140"/>
      <c r="BS329" s="140"/>
      <c r="BT329" s="140"/>
      <c r="BU329" s="140"/>
      <c r="BV329" s="140"/>
      <c r="BW329" s="140"/>
      <c r="BX329" s="140"/>
      <c r="BY329" s="140"/>
      <c r="BZ329" s="140"/>
      <c r="CA329" s="140"/>
      <c r="CB329" s="140"/>
      <c r="CC329" s="140"/>
      <c r="CD329" s="140"/>
      <c r="CE329" s="140"/>
      <c r="CF329" s="140"/>
      <c r="CG329" s="140"/>
    </row>
    <row r="330" spans="1:85" x14ac:dyDescent="0.3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0"/>
      <c r="BR330" s="140"/>
      <c r="BS330" s="140"/>
      <c r="BT330" s="140"/>
      <c r="BU330" s="140"/>
      <c r="BV330" s="140"/>
      <c r="BW330" s="140"/>
      <c r="BX330" s="140"/>
      <c r="BY330" s="140"/>
      <c r="BZ330" s="140"/>
      <c r="CA330" s="140"/>
      <c r="CB330" s="140"/>
      <c r="CC330" s="140"/>
      <c r="CD330" s="140"/>
      <c r="CE330" s="140"/>
      <c r="CF330" s="140"/>
      <c r="CG330" s="140"/>
    </row>
    <row r="331" spans="1:85" x14ac:dyDescent="0.3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  <c r="BQ331" s="140"/>
      <c r="BR331" s="140"/>
      <c r="BS331" s="140"/>
      <c r="BT331" s="140"/>
      <c r="BU331" s="140"/>
      <c r="BV331" s="140"/>
      <c r="BW331" s="140"/>
      <c r="BX331" s="140"/>
      <c r="BY331" s="140"/>
      <c r="BZ331" s="140"/>
      <c r="CA331" s="140"/>
      <c r="CB331" s="140"/>
      <c r="CC331" s="140"/>
      <c r="CD331" s="140"/>
      <c r="CE331" s="140"/>
      <c r="CF331" s="140"/>
      <c r="CG331" s="140"/>
    </row>
    <row r="332" spans="1:85" x14ac:dyDescent="0.3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0"/>
      <c r="BR332" s="140"/>
      <c r="BS332" s="140"/>
      <c r="BT332" s="140"/>
      <c r="BU332" s="140"/>
      <c r="BV332" s="140"/>
      <c r="BW332" s="140"/>
      <c r="BX332" s="140"/>
      <c r="BY332" s="140"/>
      <c r="BZ332" s="140"/>
      <c r="CA332" s="140"/>
      <c r="CB332" s="140"/>
      <c r="CC332" s="140"/>
      <c r="CD332" s="140"/>
      <c r="CE332" s="140"/>
      <c r="CF332" s="140"/>
      <c r="CG332" s="140"/>
    </row>
    <row r="333" spans="1:85" x14ac:dyDescent="0.3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  <c r="BZ333" s="140"/>
      <c r="CA333" s="140"/>
      <c r="CB333" s="140"/>
      <c r="CC333" s="140"/>
      <c r="CD333" s="140"/>
      <c r="CE333" s="140"/>
      <c r="CF333" s="140"/>
      <c r="CG333" s="140"/>
    </row>
    <row r="334" spans="1:85" x14ac:dyDescent="0.3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  <c r="BS334" s="140"/>
      <c r="BT334" s="140"/>
      <c r="BU334" s="140"/>
      <c r="BV334" s="140"/>
      <c r="BW334" s="140"/>
      <c r="BX334" s="140"/>
      <c r="BY334" s="140"/>
      <c r="BZ334" s="140"/>
      <c r="CA334" s="140"/>
      <c r="CB334" s="140"/>
      <c r="CC334" s="140"/>
      <c r="CD334" s="140"/>
      <c r="CE334" s="140"/>
      <c r="CF334" s="140"/>
      <c r="CG334" s="140"/>
    </row>
    <row r="335" spans="1:85" x14ac:dyDescent="0.3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0"/>
      <c r="BR335" s="140"/>
      <c r="BS335" s="140"/>
      <c r="BT335" s="140"/>
      <c r="BU335" s="140"/>
      <c r="BV335" s="140"/>
      <c r="BW335" s="140"/>
      <c r="BX335" s="140"/>
      <c r="BY335" s="140"/>
      <c r="BZ335" s="140"/>
      <c r="CA335" s="140"/>
      <c r="CB335" s="140"/>
      <c r="CC335" s="140"/>
      <c r="CD335" s="140"/>
      <c r="CE335" s="140"/>
      <c r="CF335" s="140"/>
      <c r="CG335" s="140"/>
    </row>
    <row r="336" spans="1:85" x14ac:dyDescent="0.3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  <c r="BS336" s="140"/>
      <c r="BT336" s="140"/>
      <c r="BU336" s="140"/>
      <c r="BV336" s="140"/>
      <c r="BW336" s="140"/>
      <c r="BX336" s="140"/>
      <c r="BY336" s="140"/>
      <c r="BZ336" s="140"/>
      <c r="CA336" s="140"/>
      <c r="CB336" s="140"/>
      <c r="CC336" s="140"/>
      <c r="CD336" s="140"/>
      <c r="CE336" s="140"/>
      <c r="CF336" s="140"/>
      <c r="CG336" s="140"/>
    </row>
    <row r="337" spans="1:85" x14ac:dyDescent="0.3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0"/>
      <c r="BR337" s="140"/>
      <c r="BS337" s="140"/>
      <c r="BT337" s="140"/>
      <c r="BU337" s="140"/>
      <c r="BV337" s="140"/>
      <c r="BW337" s="140"/>
      <c r="BX337" s="140"/>
      <c r="BY337" s="140"/>
      <c r="BZ337" s="140"/>
      <c r="CA337" s="140"/>
      <c r="CB337" s="140"/>
      <c r="CC337" s="140"/>
      <c r="CD337" s="140"/>
      <c r="CE337" s="140"/>
      <c r="CF337" s="140"/>
      <c r="CG337" s="140"/>
    </row>
    <row r="338" spans="1:85" x14ac:dyDescent="0.3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  <c r="BZ338" s="140"/>
      <c r="CA338" s="140"/>
      <c r="CB338" s="140"/>
      <c r="CC338" s="140"/>
      <c r="CD338" s="140"/>
      <c r="CE338" s="140"/>
      <c r="CF338" s="140"/>
      <c r="CG338" s="140"/>
    </row>
    <row r="339" spans="1:85" x14ac:dyDescent="0.3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0"/>
      <c r="BR339" s="140"/>
      <c r="BS339" s="140"/>
      <c r="BT339" s="140"/>
      <c r="BU339" s="140"/>
      <c r="BV339" s="140"/>
      <c r="BW339" s="140"/>
      <c r="BX339" s="140"/>
      <c r="BY339" s="140"/>
      <c r="BZ339" s="140"/>
      <c r="CA339" s="140"/>
      <c r="CB339" s="140"/>
      <c r="CC339" s="140"/>
      <c r="CD339" s="140"/>
      <c r="CE339" s="140"/>
      <c r="CF339" s="140"/>
      <c r="CG339" s="140"/>
    </row>
    <row r="340" spans="1:85" x14ac:dyDescent="0.3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  <c r="BQ340" s="140"/>
      <c r="BR340" s="140"/>
      <c r="BS340" s="140"/>
      <c r="BT340" s="140"/>
      <c r="BU340" s="140"/>
      <c r="BV340" s="140"/>
      <c r="BW340" s="140"/>
      <c r="BX340" s="140"/>
      <c r="BY340" s="140"/>
      <c r="BZ340" s="140"/>
      <c r="CA340" s="140"/>
      <c r="CB340" s="140"/>
      <c r="CC340" s="140"/>
      <c r="CD340" s="140"/>
      <c r="CE340" s="140"/>
      <c r="CF340" s="140"/>
      <c r="CG340" s="140"/>
    </row>
    <row r="341" spans="1:85" x14ac:dyDescent="0.3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0"/>
      <c r="BR341" s="140"/>
      <c r="BS341" s="140"/>
      <c r="BT341" s="140"/>
      <c r="BU341" s="140"/>
      <c r="BV341" s="140"/>
      <c r="BW341" s="140"/>
      <c r="BX341" s="140"/>
      <c r="BY341" s="140"/>
      <c r="BZ341" s="140"/>
      <c r="CA341" s="140"/>
      <c r="CB341" s="140"/>
      <c r="CC341" s="140"/>
      <c r="CD341" s="140"/>
      <c r="CE341" s="140"/>
      <c r="CF341" s="140"/>
      <c r="CG341" s="140"/>
    </row>
    <row r="342" spans="1:85" x14ac:dyDescent="0.3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  <c r="BQ342" s="140"/>
      <c r="BR342" s="140"/>
      <c r="BS342" s="140"/>
      <c r="BT342" s="140"/>
      <c r="BU342" s="140"/>
      <c r="BV342" s="140"/>
      <c r="BW342" s="140"/>
      <c r="BX342" s="140"/>
      <c r="BY342" s="140"/>
      <c r="BZ342" s="140"/>
      <c r="CA342" s="140"/>
      <c r="CB342" s="140"/>
      <c r="CC342" s="140"/>
      <c r="CD342" s="140"/>
      <c r="CE342" s="140"/>
      <c r="CF342" s="140"/>
      <c r="CG342" s="140"/>
    </row>
    <row r="343" spans="1:85" x14ac:dyDescent="0.3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  <c r="BQ343" s="140"/>
      <c r="BR343" s="140"/>
      <c r="BS343" s="140"/>
      <c r="BT343" s="140"/>
      <c r="BU343" s="140"/>
      <c r="BV343" s="140"/>
      <c r="BW343" s="140"/>
      <c r="BX343" s="140"/>
      <c r="BY343" s="140"/>
      <c r="BZ343" s="140"/>
      <c r="CA343" s="140"/>
      <c r="CB343" s="140"/>
      <c r="CC343" s="140"/>
      <c r="CD343" s="140"/>
      <c r="CE343" s="140"/>
      <c r="CF343" s="140"/>
      <c r="CG343" s="140"/>
    </row>
    <row r="344" spans="1:85" x14ac:dyDescent="0.3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  <c r="BQ344" s="140"/>
      <c r="BR344" s="140"/>
      <c r="BS344" s="140"/>
      <c r="BT344" s="140"/>
      <c r="BU344" s="140"/>
      <c r="BV344" s="140"/>
      <c r="BW344" s="140"/>
      <c r="BX344" s="140"/>
      <c r="BY344" s="140"/>
      <c r="BZ344" s="140"/>
      <c r="CA344" s="140"/>
      <c r="CB344" s="140"/>
      <c r="CC344" s="140"/>
      <c r="CD344" s="140"/>
      <c r="CE344" s="140"/>
      <c r="CF344" s="140"/>
      <c r="CG344" s="140"/>
    </row>
    <row r="345" spans="1:85" x14ac:dyDescent="0.3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  <c r="BQ345" s="140"/>
      <c r="BR345" s="140"/>
      <c r="BS345" s="140"/>
      <c r="BT345" s="140"/>
      <c r="BU345" s="140"/>
      <c r="BV345" s="140"/>
      <c r="BW345" s="140"/>
      <c r="BX345" s="140"/>
      <c r="BY345" s="140"/>
      <c r="BZ345" s="140"/>
      <c r="CA345" s="140"/>
      <c r="CB345" s="140"/>
      <c r="CC345" s="140"/>
      <c r="CD345" s="140"/>
      <c r="CE345" s="140"/>
      <c r="CF345" s="140"/>
      <c r="CG345" s="140"/>
    </row>
    <row r="346" spans="1:85" x14ac:dyDescent="0.3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  <c r="BQ346" s="140"/>
      <c r="BR346" s="140"/>
      <c r="BS346" s="140"/>
      <c r="BT346" s="140"/>
      <c r="BU346" s="140"/>
      <c r="BV346" s="140"/>
      <c r="BW346" s="140"/>
      <c r="BX346" s="140"/>
      <c r="BY346" s="140"/>
      <c r="BZ346" s="140"/>
      <c r="CA346" s="140"/>
      <c r="CB346" s="140"/>
      <c r="CC346" s="140"/>
      <c r="CD346" s="140"/>
      <c r="CE346" s="140"/>
      <c r="CF346" s="140"/>
      <c r="CG346" s="140"/>
    </row>
    <row r="347" spans="1:85" x14ac:dyDescent="0.3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  <c r="BQ347" s="140"/>
      <c r="BR347" s="140"/>
      <c r="BS347" s="140"/>
      <c r="BT347" s="140"/>
      <c r="BU347" s="140"/>
      <c r="BV347" s="140"/>
      <c r="BW347" s="140"/>
      <c r="BX347" s="140"/>
      <c r="BY347" s="140"/>
      <c r="BZ347" s="140"/>
      <c r="CA347" s="140"/>
      <c r="CB347" s="140"/>
      <c r="CC347" s="140"/>
      <c r="CD347" s="140"/>
      <c r="CE347" s="140"/>
      <c r="CF347" s="140"/>
      <c r="CG347" s="140"/>
    </row>
    <row r="348" spans="1:85" x14ac:dyDescent="0.3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0"/>
      <c r="BR348" s="140"/>
      <c r="BS348" s="140"/>
      <c r="BT348" s="140"/>
      <c r="BU348" s="140"/>
      <c r="BV348" s="140"/>
      <c r="BW348" s="140"/>
      <c r="BX348" s="140"/>
      <c r="BY348" s="140"/>
      <c r="BZ348" s="140"/>
      <c r="CA348" s="140"/>
      <c r="CB348" s="140"/>
      <c r="CC348" s="140"/>
      <c r="CD348" s="140"/>
      <c r="CE348" s="140"/>
      <c r="CF348" s="140"/>
      <c r="CG348" s="140"/>
    </row>
    <row r="349" spans="1:85" x14ac:dyDescent="0.3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  <c r="BQ349" s="140"/>
      <c r="BR349" s="140"/>
      <c r="BS349" s="140"/>
      <c r="BT349" s="140"/>
      <c r="BU349" s="140"/>
      <c r="BV349" s="140"/>
      <c r="BW349" s="140"/>
      <c r="BX349" s="140"/>
      <c r="BY349" s="140"/>
      <c r="BZ349" s="140"/>
      <c r="CA349" s="140"/>
      <c r="CB349" s="140"/>
      <c r="CC349" s="140"/>
      <c r="CD349" s="140"/>
      <c r="CE349" s="140"/>
      <c r="CF349" s="140"/>
      <c r="CG349" s="140"/>
    </row>
    <row r="350" spans="1:85" x14ac:dyDescent="0.3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  <c r="BQ350" s="140"/>
      <c r="BR350" s="140"/>
      <c r="BS350" s="140"/>
      <c r="BT350" s="140"/>
      <c r="BU350" s="140"/>
      <c r="BV350" s="140"/>
      <c r="BW350" s="140"/>
      <c r="BX350" s="140"/>
      <c r="BY350" s="140"/>
      <c r="BZ350" s="140"/>
      <c r="CA350" s="140"/>
      <c r="CB350" s="140"/>
      <c r="CC350" s="140"/>
      <c r="CD350" s="140"/>
      <c r="CE350" s="140"/>
      <c r="CF350" s="140"/>
      <c r="CG350" s="140"/>
    </row>
    <row r="351" spans="1:85" x14ac:dyDescent="0.3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0"/>
      <c r="BR351" s="140"/>
      <c r="BS351" s="140"/>
      <c r="BT351" s="140"/>
      <c r="BU351" s="140"/>
      <c r="BV351" s="140"/>
      <c r="BW351" s="140"/>
      <c r="BX351" s="140"/>
      <c r="BY351" s="140"/>
      <c r="BZ351" s="140"/>
      <c r="CA351" s="140"/>
      <c r="CB351" s="140"/>
      <c r="CC351" s="140"/>
      <c r="CD351" s="140"/>
      <c r="CE351" s="140"/>
      <c r="CF351" s="140"/>
      <c r="CG351" s="140"/>
    </row>
    <row r="352" spans="1:85" x14ac:dyDescent="0.3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0"/>
      <c r="BR352" s="140"/>
      <c r="BS352" s="140"/>
      <c r="BT352" s="140"/>
      <c r="BU352" s="140"/>
      <c r="BV352" s="140"/>
      <c r="BW352" s="140"/>
      <c r="BX352" s="140"/>
      <c r="BY352" s="140"/>
      <c r="BZ352" s="140"/>
      <c r="CA352" s="140"/>
      <c r="CB352" s="140"/>
      <c r="CC352" s="140"/>
      <c r="CD352" s="140"/>
      <c r="CE352" s="140"/>
      <c r="CF352" s="140"/>
      <c r="CG352" s="140"/>
    </row>
    <row r="353" spans="1:85" x14ac:dyDescent="0.3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  <c r="BV353" s="140"/>
      <c r="BW353" s="140"/>
      <c r="BX353" s="140"/>
      <c r="BY353" s="140"/>
      <c r="BZ353" s="140"/>
      <c r="CA353" s="140"/>
      <c r="CB353" s="140"/>
      <c r="CC353" s="140"/>
      <c r="CD353" s="140"/>
      <c r="CE353" s="140"/>
      <c r="CF353" s="140"/>
      <c r="CG353" s="140"/>
    </row>
    <row r="354" spans="1:85" x14ac:dyDescent="0.3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  <c r="BZ354" s="140"/>
      <c r="CA354" s="140"/>
      <c r="CB354" s="140"/>
      <c r="CC354" s="140"/>
      <c r="CD354" s="140"/>
      <c r="CE354" s="140"/>
      <c r="CF354" s="140"/>
      <c r="CG354" s="140"/>
    </row>
    <row r="355" spans="1:85" x14ac:dyDescent="0.3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0"/>
      <c r="BR355" s="140"/>
      <c r="BS355" s="140"/>
      <c r="BT355" s="140"/>
      <c r="BU355" s="140"/>
      <c r="BV355" s="140"/>
      <c r="BW355" s="140"/>
      <c r="BX355" s="140"/>
      <c r="BY355" s="140"/>
      <c r="BZ355" s="140"/>
      <c r="CA355" s="140"/>
      <c r="CB355" s="140"/>
      <c r="CC355" s="140"/>
      <c r="CD355" s="140"/>
      <c r="CE355" s="140"/>
      <c r="CF355" s="140"/>
      <c r="CG355" s="140"/>
    </row>
    <row r="356" spans="1:85" x14ac:dyDescent="0.3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0"/>
      <c r="BR356" s="140"/>
      <c r="BS356" s="140"/>
      <c r="BT356" s="140"/>
      <c r="BU356" s="140"/>
      <c r="BV356" s="140"/>
      <c r="BW356" s="140"/>
      <c r="BX356" s="140"/>
      <c r="BY356" s="140"/>
      <c r="BZ356" s="140"/>
      <c r="CA356" s="140"/>
      <c r="CB356" s="140"/>
      <c r="CC356" s="140"/>
      <c r="CD356" s="140"/>
      <c r="CE356" s="140"/>
      <c r="CF356" s="140"/>
      <c r="CG356" s="140"/>
    </row>
    <row r="357" spans="1:85" x14ac:dyDescent="0.3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0"/>
      <c r="BR357" s="140"/>
      <c r="BS357" s="140"/>
      <c r="BT357" s="140"/>
      <c r="BU357" s="140"/>
      <c r="BV357" s="140"/>
      <c r="BW357" s="140"/>
      <c r="BX357" s="140"/>
      <c r="BY357" s="140"/>
      <c r="BZ357" s="140"/>
      <c r="CA357" s="140"/>
      <c r="CB357" s="140"/>
      <c r="CC357" s="140"/>
      <c r="CD357" s="140"/>
      <c r="CE357" s="140"/>
      <c r="CF357" s="140"/>
      <c r="CG357" s="140"/>
    </row>
    <row r="358" spans="1:85" x14ac:dyDescent="0.3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  <c r="BQ358" s="140"/>
      <c r="BR358" s="140"/>
      <c r="BS358" s="140"/>
      <c r="BT358" s="140"/>
      <c r="BU358" s="140"/>
      <c r="BV358" s="140"/>
      <c r="BW358" s="140"/>
      <c r="BX358" s="140"/>
      <c r="BY358" s="140"/>
      <c r="BZ358" s="140"/>
      <c r="CA358" s="140"/>
      <c r="CB358" s="140"/>
      <c r="CC358" s="140"/>
      <c r="CD358" s="140"/>
      <c r="CE358" s="140"/>
      <c r="CF358" s="140"/>
      <c r="CG358" s="140"/>
    </row>
    <row r="359" spans="1:85" x14ac:dyDescent="0.3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  <c r="BQ359" s="140"/>
      <c r="BR359" s="140"/>
      <c r="BS359" s="140"/>
      <c r="BT359" s="140"/>
      <c r="BU359" s="140"/>
      <c r="BV359" s="140"/>
      <c r="BW359" s="140"/>
      <c r="BX359" s="140"/>
      <c r="BY359" s="140"/>
      <c r="BZ359" s="140"/>
      <c r="CA359" s="140"/>
      <c r="CB359" s="140"/>
      <c r="CC359" s="140"/>
      <c r="CD359" s="140"/>
      <c r="CE359" s="140"/>
      <c r="CF359" s="140"/>
      <c r="CG359" s="140"/>
    </row>
    <row r="360" spans="1:85" x14ac:dyDescent="0.3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  <c r="BQ360" s="140"/>
      <c r="BR360" s="140"/>
      <c r="BS360" s="140"/>
      <c r="BT360" s="140"/>
      <c r="BU360" s="140"/>
      <c r="BV360" s="140"/>
      <c r="BW360" s="140"/>
      <c r="BX360" s="140"/>
      <c r="BY360" s="140"/>
      <c r="BZ360" s="140"/>
      <c r="CA360" s="140"/>
      <c r="CB360" s="140"/>
      <c r="CC360" s="140"/>
      <c r="CD360" s="140"/>
      <c r="CE360" s="140"/>
      <c r="CF360" s="140"/>
      <c r="CG360" s="140"/>
    </row>
    <row r="361" spans="1:85" x14ac:dyDescent="0.3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  <c r="BQ361" s="140"/>
      <c r="BR361" s="140"/>
      <c r="BS361" s="140"/>
      <c r="BT361" s="140"/>
      <c r="BU361" s="140"/>
      <c r="BV361" s="140"/>
      <c r="BW361" s="140"/>
      <c r="BX361" s="140"/>
      <c r="BY361" s="140"/>
      <c r="BZ361" s="140"/>
      <c r="CA361" s="140"/>
      <c r="CB361" s="140"/>
      <c r="CC361" s="140"/>
      <c r="CD361" s="140"/>
      <c r="CE361" s="140"/>
      <c r="CF361" s="140"/>
      <c r="CG361" s="140"/>
    </row>
    <row r="362" spans="1:85" x14ac:dyDescent="0.3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0"/>
      <c r="BR362" s="140"/>
      <c r="BS362" s="140"/>
      <c r="BT362" s="140"/>
      <c r="BU362" s="140"/>
      <c r="BV362" s="140"/>
      <c r="BW362" s="140"/>
      <c r="BX362" s="140"/>
      <c r="BY362" s="140"/>
      <c r="BZ362" s="140"/>
      <c r="CA362" s="140"/>
      <c r="CB362" s="140"/>
      <c r="CC362" s="140"/>
      <c r="CD362" s="140"/>
      <c r="CE362" s="140"/>
      <c r="CF362" s="140"/>
      <c r="CG362" s="140"/>
    </row>
    <row r="363" spans="1:85" x14ac:dyDescent="0.3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  <c r="BQ363" s="140"/>
      <c r="BR363" s="140"/>
      <c r="BS363" s="140"/>
      <c r="BT363" s="140"/>
      <c r="BU363" s="140"/>
      <c r="BV363" s="140"/>
      <c r="BW363" s="140"/>
      <c r="BX363" s="140"/>
      <c r="BY363" s="140"/>
      <c r="BZ363" s="140"/>
      <c r="CA363" s="140"/>
      <c r="CB363" s="140"/>
      <c r="CC363" s="140"/>
      <c r="CD363" s="140"/>
      <c r="CE363" s="140"/>
      <c r="CF363" s="140"/>
      <c r="CG363" s="140"/>
    </row>
    <row r="364" spans="1:85" x14ac:dyDescent="0.3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0"/>
      <c r="BR364" s="140"/>
      <c r="BS364" s="140"/>
      <c r="BT364" s="140"/>
      <c r="BU364" s="140"/>
      <c r="BV364" s="140"/>
      <c r="BW364" s="140"/>
      <c r="BX364" s="140"/>
      <c r="BY364" s="140"/>
      <c r="BZ364" s="140"/>
      <c r="CA364" s="140"/>
      <c r="CB364" s="140"/>
      <c r="CC364" s="140"/>
      <c r="CD364" s="140"/>
      <c r="CE364" s="140"/>
      <c r="CF364" s="140"/>
      <c r="CG364" s="140"/>
    </row>
    <row r="365" spans="1:85" x14ac:dyDescent="0.3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  <c r="BV365" s="140"/>
      <c r="BW365" s="140"/>
      <c r="BX365" s="140"/>
      <c r="BY365" s="140"/>
      <c r="BZ365" s="140"/>
      <c r="CA365" s="140"/>
      <c r="CB365" s="140"/>
      <c r="CC365" s="140"/>
      <c r="CD365" s="140"/>
      <c r="CE365" s="140"/>
      <c r="CF365" s="140"/>
      <c r="CG365" s="140"/>
    </row>
    <row r="366" spans="1:85" x14ac:dyDescent="0.3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  <c r="BZ366" s="140"/>
      <c r="CA366" s="140"/>
      <c r="CB366" s="140"/>
      <c r="CC366" s="140"/>
      <c r="CD366" s="140"/>
      <c r="CE366" s="140"/>
      <c r="CF366" s="140"/>
      <c r="CG366" s="140"/>
    </row>
    <row r="367" spans="1:85" x14ac:dyDescent="0.3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  <c r="BZ367" s="140"/>
      <c r="CA367" s="140"/>
      <c r="CB367" s="140"/>
      <c r="CC367" s="140"/>
      <c r="CD367" s="140"/>
      <c r="CE367" s="140"/>
      <c r="CF367" s="140"/>
      <c r="CG367" s="140"/>
    </row>
    <row r="368" spans="1:85" x14ac:dyDescent="0.3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  <c r="BZ368" s="140"/>
      <c r="CA368" s="140"/>
      <c r="CB368" s="140"/>
      <c r="CC368" s="140"/>
      <c r="CD368" s="140"/>
      <c r="CE368" s="140"/>
      <c r="CF368" s="140"/>
      <c r="CG368" s="140"/>
    </row>
    <row r="369" spans="1:85" x14ac:dyDescent="0.3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  <c r="BQ369" s="140"/>
      <c r="BR369" s="140"/>
      <c r="BS369" s="140"/>
      <c r="BT369" s="140"/>
      <c r="BU369" s="140"/>
      <c r="BV369" s="140"/>
      <c r="BW369" s="140"/>
      <c r="BX369" s="140"/>
      <c r="BY369" s="140"/>
      <c r="BZ369" s="140"/>
      <c r="CA369" s="140"/>
      <c r="CB369" s="140"/>
      <c r="CC369" s="140"/>
      <c r="CD369" s="140"/>
      <c r="CE369" s="140"/>
      <c r="CF369" s="140"/>
      <c r="CG369" s="140"/>
    </row>
    <row r="370" spans="1:85" x14ac:dyDescent="0.3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  <c r="BQ370" s="140"/>
      <c r="BR370" s="140"/>
      <c r="BS370" s="140"/>
      <c r="BT370" s="140"/>
      <c r="BU370" s="140"/>
      <c r="BV370" s="140"/>
      <c r="BW370" s="140"/>
      <c r="BX370" s="140"/>
      <c r="BY370" s="140"/>
      <c r="BZ370" s="140"/>
      <c r="CA370" s="140"/>
      <c r="CB370" s="140"/>
      <c r="CC370" s="140"/>
      <c r="CD370" s="140"/>
      <c r="CE370" s="140"/>
      <c r="CF370" s="140"/>
      <c r="CG370" s="140"/>
    </row>
    <row r="371" spans="1:85" x14ac:dyDescent="0.3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  <c r="BZ371" s="140"/>
      <c r="CA371" s="140"/>
      <c r="CB371" s="140"/>
      <c r="CC371" s="140"/>
      <c r="CD371" s="140"/>
      <c r="CE371" s="140"/>
      <c r="CF371" s="140"/>
      <c r="CG371" s="140"/>
    </row>
    <row r="372" spans="1:85" x14ac:dyDescent="0.3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  <c r="BZ372" s="140"/>
      <c r="CA372" s="140"/>
      <c r="CB372" s="140"/>
      <c r="CC372" s="140"/>
      <c r="CD372" s="140"/>
      <c r="CE372" s="140"/>
      <c r="CF372" s="140"/>
      <c r="CG372" s="140"/>
    </row>
    <row r="373" spans="1:85" x14ac:dyDescent="0.3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  <c r="BZ373" s="140"/>
      <c r="CA373" s="140"/>
      <c r="CB373" s="140"/>
      <c r="CC373" s="140"/>
      <c r="CD373" s="140"/>
      <c r="CE373" s="140"/>
      <c r="CF373" s="140"/>
      <c r="CG373" s="140"/>
    </row>
    <row r="374" spans="1:85" x14ac:dyDescent="0.3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  <c r="BS374" s="140"/>
      <c r="BT374" s="140"/>
      <c r="BU374" s="140"/>
      <c r="BV374" s="140"/>
      <c r="BW374" s="140"/>
      <c r="BX374" s="140"/>
      <c r="BY374" s="140"/>
      <c r="BZ374" s="140"/>
      <c r="CA374" s="140"/>
      <c r="CB374" s="140"/>
      <c r="CC374" s="140"/>
      <c r="CD374" s="140"/>
      <c r="CE374" s="140"/>
      <c r="CF374" s="140"/>
      <c r="CG374" s="140"/>
    </row>
    <row r="375" spans="1:85" x14ac:dyDescent="0.3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  <c r="BZ375" s="140"/>
      <c r="CA375" s="140"/>
      <c r="CB375" s="140"/>
      <c r="CC375" s="140"/>
      <c r="CD375" s="140"/>
      <c r="CE375" s="140"/>
      <c r="CF375" s="140"/>
      <c r="CG375" s="140"/>
    </row>
    <row r="376" spans="1:85" x14ac:dyDescent="0.3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0"/>
      <c r="BR376" s="140"/>
      <c r="BS376" s="140"/>
      <c r="BT376" s="140"/>
      <c r="BU376" s="140"/>
      <c r="BV376" s="140"/>
      <c r="BW376" s="140"/>
      <c r="BX376" s="140"/>
      <c r="BY376" s="140"/>
      <c r="BZ376" s="140"/>
      <c r="CA376" s="140"/>
      <c r="CB376" s="140"/>
      <c r="CC376" s="140"/>
      <c r="CD376" s="140"/>
      <c r="CE376" s="140"/>
      <c r="CF376" s="140"/>
      <c r="CG376" s="140"/>
    </row>
    <row r="377" spans="1:85" x14ac:dyDescent="0.3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  <c r="BV377" s="140"/>
      <c r="BW377" s="140"/>
      <c r="BX377" s="140"/>
      <c r="BY377" s="140"/>
      <c r="BZ377" s="140"/>
      <c r="CA377" s="140"/>
      <c r="CB377" s="140"/>
      <c r="CC377" s="140"/>
      <c r="CD377" s="140"/>
      <c r="CE377" s="140"/>
      <c r="CF377" s="140"/>
      <c r="CG377" s="140"/>
    </row>
    <row r="378" spans="1:85" x14ac:dyDescent="0.3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  <c r="BZ378" s="140"/>
      <c r="CA378" s="140"/>
      <c r="CB378" s="140"/>
      <c r="CC378" s="140"/>
      <c r="CD378" s="140"/>
      <c r="CE378" s="140"/>
      <c r="CF378" s="140"/>
      <c r="CG378" s="140"/>
    </row>
    <row r="379" spans="1:85" x14ac:dyDescent="0.3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  <c r="BS379" s="140"/>
      <c r="BT379" s="140"/>
      <c r="BU379" s="140"/>
      <c r="BV379" s="140"/>
      <c r="BW379" s="140"/>
      <c r="BX379" s="140"/>
      <c r="BY379" s="140"/>
      <c r="BZ379" s="140"/>
      <c r="CA379" s="140"/>
      <c r="CB379" s="140"/>
      <c r="CC379" s="140"/>
      <c r="CD379" s="140"/>
      <c r="CE379" s="140"/>
      <c r="CF379" s="140"/>
      <c r="CG379" s="140"/>
    </row>
    <row r="380" spans="1:85" x14ac:dyDescent="0.3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  <c r="BS380" s="140"/>
      <c r="BT380" s="140"/>
      <c r="BU380" s="140"/>
      <c r="BV380" s="140"/>
      <c r="BW380" s="140"/>
      <c r="BX380" s="140"/>
      <c r="BY380" s="140"/>
      <c r="BZ380" s="140"/>
      <c r="CA380" s="140"/>
      <c r="CB380" s="140"/>
      <c r="CC380" s="140"/>
      <c r="CD380" s="140"/>
      <c r="CE380" s="140"/>
      <c r="CF380" s="140"/>
      <c r="CG380" s="140"/>
    </row>
    <row r="381" spans="1:85" x14ac:dyDescent="0.3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  <c r="BZ381" s="140"/>
      <c r="CA381" s="140"/>
      <c r="CB381" s="140"/>
      <c r="CC381" s="140"/>
      <c r="CD381" s="140"/>
      <c r="CE381" s="140"/>
      <c r="CF381" s="140"/>
      <c r="CG381" s="140"/>
    </row>
    <row r="382" spans="1:85" x14ac:dyDescent="0.3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  <c r="BZ382" s="140"/>
      <c r="CA382" s="140"/>
      <c r="CB382" s="140"/>
      <c r="CC382" s="140"/>
      <c r="CD382" s="140"/>
      <c r="CE382" s="140"/>
      <c r="CF382" s="140"/>
      <c r="CG382" s="140"/>
    </row>
    <row r="383" spans="1:85" x14ac:dyDescent="0.3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  <c r="BZ383" s="140"/>
      <c r="CA383" s="140"/>
      <c r="CB383" s="140"/>
      <c r="CC383" s="140"/>
      <c r="CD383" s="140"/>
      <c r="CE383" s="140"/>
      <c r="CF383" s="140"/>
      <c r="CG383" s="140"/>
    </row>
    <row r="384" spans="1:85" x14ac:dyDescent="0.3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  <c r="BZ384" s="140"/>
      <c r="CA384" s="140"/>
      <c r="CB384" s="140"/>
      <c r="CC384" s="140"/>
      <c r="CD384" s="140"/>
      <c r="CE384" s="140"/>
      <c r="CF384" s="140"/>
      <c r="CG384" s="140"/>
    </row>
    <row r="385" spans="1:85" x14ac:dyDescent="0.3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0"/>
      <c r="BR385" s="140"/>
      <c r="BS385" s="140"/>
      <c r="BT385" s="140"/>
      <c r="BU385" s="140"/>
      <c r="BV385" s="140"/>
      <c r="BW385" s="140"/>
      <c r="BX385" s="140"/>
      <c r="BY385" s="140"/>
      <c r="BZ385" s="140"/>
      <c r="CA385" s="140"/>
      <c r="CB385" s="140"/>
      <c r="CC385" s="140"/>
      <c r="CD385" s="140"/>
      <c r="CE385" s="140"/>
      <c r="CF385" s="140"/>
      <c r="CG385" s="140"/>
    </row>
    <row r="386" spans="1:85" x14ac:dyDescent="0.3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  <c r="BS386" s="140"/>
      <c r="BT386" s="140"/>
      <c r="BU386" s="140"/>
      <c r="BV386" s="140"/>
      <c r="BW386" s="140"/>
      <c r="BX386" s="140"/>
      <c r="BY386" s="140"/>
      <c r="BZ386" s="140"/>
      <c r="CA386" s="140"/>
      <c r="CB386" s="140"/>
      <c r="CC386" s="140"/>
      <c r="CD386" s="140"/>
      <c r="CE386" s="140"/>
      <c r="CF386" s="140"/>
      <c r="CG386" s="140"/>
    </row>
    <row r="387" spans="1:85" x14ac:dyDescent="0.3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0"/>
      <c r="BR387" s="140"/>
      <c r="BS387" s="140"/>
      <c r="BT387" s="140"/>
      <c r="BU387" s="140"/>
      <c r="BV387" s="140"/>
      <c r="BW387" s="140"/>
      <c r="BX387" s="140"/>
      <c r="BY387" s="140"/>
      <c r="BZ387" s="140"/>
      <c r="CA387" s="140"/>
      <c r="CB387" s="140"/>
      <c r="CC387" s="140"/>
      <c r="CD387" s="140"/>
      <c r="CE387" s="140"/>
      <c r="CF387" s="140"/>
      <c r="CG387" s="140"/>
    </row>
    <row r="388" spans="1:85" x14ac:dyDescent="0.3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  <c r="BS388" s="140"/>
      <c r="BT388" s="140"/>
      <c r="BU388" s="140"/>
      <c r="BV388" s="140"/>
      <c r="BW388" s="140"/>
      <c r="BX388" s="140"/>
      <c r="BY388" s="140"/>
      <c r="BZ388" s="140"/>
      <c r="CA388" s="140"/>
      <c r="CB388" s="140"/>
      <c r="CC388" s="140"/>
      <c r="CD388" s="140"/>
      <c r="CE388" s="140"/>
      <c r="CF388" s="140"/>
      <c r="CG388" s="140"/>
    </row>
    <row r="389" spans="1:85" x14ac:dyDescent="0.3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  <c r="BS389" s="140"/>
      <c r="BT389" s="140"/>
      <c r="BU389" s="140"/>
      <c r="BV389" s="140"/>
      <c r="BW389" s="140"/>
      <c r="BX389" s="140"/>
      <c r="BY389" s="140"/>
      <c r="BZ389" s="140"/>
      <c r="CA389" s="140"/>
      <c r="CB389" s="140"/>
      <c r="CC389" s="140"/>
      <c r="CD389" s="140"/>
      <c r="CE389" s="140"/>
      <c r="CF389" s="140"/>
      <c r="CG389" s="140"/>
    </row>
    <row r="390" spans="1:85" x14ac:dyDescent="0.3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0"/>
      <c r="BR390" s="140"/>
      <c r="BS390" s="140"/>
      <c r="BT390" s="140"/>
      <c r="BU390" s="140"/>
      <c r="BV390" s="140"/>
      <c r="BW390" s="140"/>
      <c r="BX390" s="140"/>
      <c r="BY390" s="140"/>
      <c r="BZ390" s="140"/>
      <c r="CA390" s="140"/>
      <c r="CB390" s="140"/>
      <c r="CC390" s="140"/>
      <c r="CD390" s="140"/>
      <c r="CE390" s="140"/>
      <c r="CF390" s="140"/>
      <c r="CG390" s="140"/>
    </row>
    <row r="391" spans="1:85" x14ac:dyDescent="0.3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  <c r="BQ391" s="140"/>
      <c r="BR391" s="140"/>
      <c r="BS391" s="140"/>
      <c r="BT391" s="140"/>
      <c r="BU391" s="140"/>
      <c r="BV391" s="140"/>
      <c r="BW391" s="140"/>
      <c r="BX391" s="140"/>
      <c r="BY391" s="140"/>
      <c r="BZ391" s="140"/>
      <c r="CA391" s="140"/>
      <c r="CB391" s="140"/>
      <c r="CC391" s="140"/>
      <c r="CD391" s="140"/>
      <c r="CE391" s="140"/>
      <c r="CF391" s="140"/>
      <c r="CG391" s="140"/>
    </row>
    <row r="392" spans="1:85" x14ac:dyDescent="0.3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  <c r="BQ392" s="140"/>
      <c r="BR392" s="140"/>
      <c r="BS392" s="140"/>
      <c r="BT392" s="140"/>
      <c r="BU392" s="140"/>
      <c r="BV392" s="140"/>
      <c r="BW392" s="140"/>
      <c r="BX392" s="140"/>
      <c r="BY392" s="140"/>
      <c r="BZ392" s="140"/>
      <c r="CA392" s="140"/>
      <c r="CB392" s="140"/>
      <c r="CC392" s="140"/>
      <c r="CD392" s="140"/>
      <c r="CE392" s="140"/>
      <c r="CF392" s="140"/>
      <c r="CG392" s="140"/>
    </row>
    <row r="393" spans="1:85" x14ac:dyDescent="0.3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  <c r="BQ393" s="140"/>
      <c r="BR393" s="140"/>
      <c r="BS393" s="140"/>
      <c r="BT393" s="140"/>
      <c r="BU393" s="140"/>
      <c r="BV393" s="140"/>
      <c r="BW393" s="140"/>
      <c r="BX393" s="140"/>
      <c r="BY393" s="140"/>
      <c r="BZ393" s="140"/>
      <c r="CA393" s="140"/>
      <c r="CB393" s="140"/>
      <c r="CC393" s="140"/>
      <c r="CD393" s="140"/>
      <c r="CE393" s="140"/>
      <c r="CF393" s="140"/>
      <c r="CG393" s="140"/>
    </row>
    <row r="394" spans="1:85" x14ac:dyDescent="0.3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  <c r="BQ394" s="140"/>
      <c r="BR394" s="140"/>
      <c r="BS394" s="140"/>
      <c r="BT394" s="140"/>
      <c r="BU394" s="140"/>
      <c r="BV394" s="140"/>
      <c r="BW394" s="140"/>
      <c r="BX394" s="140"/>
      <c r="BY394" s="140"/>
      <c r="BZ394" s="140"/>
      <c r="CA394" s="140"/>
      <c r="CB394" s="140"/>
      <c r="CC394" s="140"/>
      <c r="CD394" s="140"/>
      <c r="CE394" s="140"/>
      <c r="CF394" s="140"/>
      <c r="CG394" s="140"/>
    </row>
    <row r="395" spans="1:85" x14ac:dyDescent="0.3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0"/>
      <c r="BR395" s="140"/>
      <c r="BS395" s="140"/>
      <c r="BT395" s="140"/>
      <c r="BU395" s="140"/>
      <c r="BV395" s="140"/>
      <c r="BW395" s="140"/>
      <c r="BX395" s="140"/>
      <c r="BY395" s="140"/>
      <c r="BZ395" s="140"/>
      <c r="CA395" s="140"/>
      <c r="CB395" s="140"/>
      <c r="CC395" s="140"/>
      <c r="CD395" s="140"/>
      <c r="CE395" s="140"/>
      <c r="CF395" s="140"/>
      <c r="CG395" s="140"/>
    </row>
    <row r="396" spans="1:85" x14ac:dyDescent="0.3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  <c r="BZ396" s="140"/>
      <c r="CA396" s="140"/>
      <c r="CB396" s="140"/>
      <c r="CC396" s="140"/>
      <c r="CD396" s="140"/>
      <c r="CE396" s="140"/>
      <c r="CF396" s="140"/>
      <c r="CG396" s="140"/>
    </row>
    <row r="397" spans="1:85" x14ac:dyDescent="0.3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  <c r="BV397" s="140"/>
      <c r="BW397" s="140"/>
      <c r="BX397" s="140"/>
      <c r="BY397" s="140"/>
      <c r="BZ397" s="140"/>
      <c r="CA397" s="140"/>
      <c r="CB397" s="140"/>
      <c r="CC397" s="140"/>
      <c r="CD397" s="140"/>
      <c r="CE397" s="140"/>
      <c r="CF397" s="140"/>
      <c r="CG397" s="140"/>
    </row>
    <row r="398" spans="1:85" x14ac:dyDescent="0.3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  <c r="BS398" s="140"/>
      <c r="BT398" s="140"/>
      <c r="BU398" s="140"/>
      <c r="BV398" s="140"/>
      <c r="BW398" s="140"/>
      <c r="BX398" s="140"/>
      <c r="BY398" s="140"/>
      <c r="BZ398" s="140"/>
      <c r="CA398" s="140"/>
      <c r="CB398" s="140"/>
      <c r="CC398" s="140"/>
      <c r="CD398" s="140"/>
      <c r="CE398" s="140"/>
      <c r="CF398" s="140"/>
      <c r="CG398" s="140"/>
    </row>
    <row r="399" spans="1:85" x14ac:dyDescent="0.3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0"/>
      <c r="BR399" s="140"/>
      <c r="BS399" s="140"/>
      <c r="BT399" s="140"/>
      <c r="BU399" s="140"/>
      <c r="BV399" s="140"/>
      <c r="BW399" s="140"/>
      <c r="BX399" s="140"/>
      <c r="BY399" s="140"/>
      <c r="BZ399" s="140"/>
      <c r="CA399" s="140"/>
      <c r="CB399" s="140"/>
      <c r="CC399" s="140"/>
      <c r="CD399" s="140"/>
      <c r="CE399" s="140"/>
      <c r="CF399" s="140"/>
      <c r="CG399" s="140"/>
    </row>
    <row r="400" spans="1:85" x14ac:dyDescent="0.3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0"/>
      <c r="BR400" s="140"/>
      <c r="BS400" s="140"/>
      <c r="BT400" s="140"/>
      <c r="BU400" s="140"/>
      <c r="BV400" s="140"/>
      <c r="BW400" s="140"/>
      <c r="BX400" s="140"/>
      <c r="BY400" s="140"/>
      <c r="BZ400" s="140"/>
      <c r="CA400" s="140"/>
      <c r="CB400" s="140"/>
      <c r="CC400" s="140"/>
      <c r="CD400" s="140"/>
      <c r="CE400" s="140"/>
      <c r="CF400" s="140"/>
      <c r="CG400" s="140"/>
    </row>
    <row r="401" spans="1:85" x14ac:dyDescent="0.3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  <c r="BQ401" s="140"/>
      <c r="BR401" s="140"/>
      <c r="BS401" s="140"/>
      <c r="BT401" s="140"/>
      <c r="BU401" s="140"/>
      <c r="BV401" s="140"/>
      <c r="BW401" s="140"/>
      <c r="BX401" s="140"/>
      <c r="BY401" s="140"/>
      <c r="BZ401" s="140"/>
      <c r="CA401" s="140"/>
      <c r="CB401" s="140"/>
      <c r="CC401" s="140"/>
      <c r="CD401" s="140"/>
      <c r="CE401" s="140"/>
      <c r="CF401" s="140"/>
      <c r="CG401" s="140"/>
    </row>
    <row r="402" spans="1:85" x14ac:dyDescent="0.3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  <c r="BQ402" s="140"/>
      <c r="BR402" s="140"/>
      <c r="BS402" s="140"/>
      <c r="BT402" s="140"/>
      <c r="BU402" s="140"/>
      <c r="BV402" s="140"/>
      <c r="BW402" s="140"/>
      <c r="BX402" s="140"/>
      <c r="BY402" s="140"/>
      <c r="BZ402" s="140"/>
      <c r="CA402" s="140"/>
      <c r="CB402" s="140"/>
      <c r="CC402" s="140"/>
      <c r="CD402" s="140"/>
      <c r="CE402" s="140"/>
      <c r="CF402" s="140"/>
      <c r="CG402" s="140"/>
    </row>
    <row r="403" spans="1:85" x14ac:dyDescent="0.3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  <c r="BQ403" s="140"/>
      <c r="BR403" s="140"/>
      <c r="BS403" s="140"/>
      <c r="BT403" s="140"/>
      <c r="BU403" s="140"/>
      <c r="BV403" s="140"/>
      <c r="BW403" s="140"/>
      <c r="BX403" s="140"/>
      <c r="BY403" s="140"/>
      <c r="BZ403" s="140"/>
      <c r="CA403" s="140"/>
      <c r="CB403" s="140"/>
      <c r="CC403" s="140"/>
      <c r="CD403" s="140"/>
      <c r="CE403" s="140"/>
      <c r="CF403" s="140"/>
      <c r="CG403" s="140"/>
    </row>
    <row r="404" spans="1:85" x14ac:dyDescent="0.3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  <c r="BQ404" s="140"/>
      <c r="BR404" s="140"/>
      <c r="BS404" s="140"/>
      <c r="BT404" s="140"/>
      <c r="BU404" s="140"/>
      <c r="BV404" s="140"/>
      <c r="BW404" s="140"/>
      <c r="BX404" s="140"/>
      <c r="BY404" s="140"/>
      <c r="BZ404" s="140"/>
      <c r="CA404" s="140"/>
      <c r="CB404" s="140"/>
      <c r="CC404" s="140"/>
      <c r="CD404" s="140"/>
      <c r="CE404" s="140"/>
      <c r="CF404" s="140"/>
      <c r="CG404" s="140"/>
    </row>
    <row r="405" spans="1:85" x14ac:dyDescent="0.3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  <c r="BQ405" s="140"/>
      <c r="BR405" s="140"/>
      <c r="BS405" s="140"/>
      <c r="BT405" s="140"/>
      <c r="BU405" s="140"/>
      <c r="BV405" s="140"/>
      <c r="BW405" s="140"/>
      <c r="BX405" s="140"/>
      <c r="BY405" s="140"/>
      <c r="BZ405" s="140"/>
      <c r="CA405" s="140"/>
      <c r="CB405" s="140"/>
      <c r="CC405" s="140"/>
      <c r="CD405" s="140"/>
      <c r="CE405" s="140"/>
      <c r="CF405" s="140"/>
      <c r="CG405" s="140"/>
    </row>
    <row r="406" spans="1:85" x14ac:dyDescent="0.3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  <c r="BQ406" s="140"/>
      <c r="BR406" s="140"/>
      <c r="BS406" s="140"/>
      <c r="BT406" s="140"/>
      <c r="BU406" s="140"/>
      <c r="BV406" s="140"/>
      <c r="BW406" s="140"/>
      <c r="BX406" s="140"/>
      <c r="BY406" s="140"/>
      <c r="BZ406" s="140"/>
      <c r="CA406" s="140"/>
      <c r="CB406" s="140"/>
      <c r="CC406" s="140"/>
      <c r="CD406" s="140"/>
      <c r="CE406" s="140"/>
      <c r="CF406" s="140"/>
      <c r="CG406" s="140"/>
    </row>
    <row r="407" spans="1:85" x14ac:dyDescent="0.3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0"/>
      <c r="BR407" s="140"/>
      <c r="BS407" s="140"/>
      <c r="BT407" s="140"/>
      <c r="BU407" s="140"/>
      <c r="BV407" s="140"/>
      <c r="BW407" s="140"/>
      <c r="BX407" s="140"/>
      <c r="BY407" s="140"/>
      <c r="BZ407" s="140"/>
      <c r="CA407" s="140"/>
      <c r="CB407" s="140"/>
      <c r="CC407" s="140"/>
      <c r="CD407" s="140"/>
      <c r="CE407" s="140"/>
      <c r="CF407" s="140"/>
      <c r="CG407" s="140"/>
    </row>
    <row r="408" spans="1:85" x14ac:dyDescent="0.3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0"/>
      <c r="BR408" s="140"/>
      <c r="BS408" s="140"/>
      <c r="BT408" s="140"/>
      <c r="BU408" s="140"/>
      <c r="BV408" s="140"/>
      <c r="BW408" s="140"/>
      <c r="BX408" s="140"/>
      <c r="BY408" s="140"/>
      <c r="BZ408" s="140"/>
      <c r="CA408" s="140"/>
      <c r="CB408" s="140"/>
      <c r="CC408" s="140"/>
      <c r="CD408" s="140"/>
      <c r="CE408" s="140"/>
      <c r="CF408" s="140"/>
      <c r="CG408" s="140"/>
    </row>
    <row r="409" spans="1:85" x14ac:dyDescent="0.3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0"/>
      <c r="BR409" s="140"/>
      <c r="BS409" s="140"/>
      <c r="BT409" s="140"/>
      <c r="BU409" s="140"/>
      <c r="BV409" s="140"/>
      <c r="BW409" s="140"/>
      <c r="BX409" s="140"/>
      <c r="BY409" s="140"/>
      <c r="BZ409" s="140"/>
      <c r="CA409" s="140"/>
      <c r="CB409" s="140"/>
      <c r="CC409" s="140"/>
      <c r="CD409" s="140"/>
      <c r="CE409" s="140"/>
      <c r="CF409" s="140"/>
      <c r="CG409" s="140"/>
    </row>
    <row r="410" spans="1:85" x14ac:dyDescent="0.3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  <c r="BV410" s="140"/>
      <c r="BW410" s="140"/>
      <c r="BX410" s="140"/>
      <c r="BY410" s="140"/>
      <c r="BZ410" s="140"/>
      <c r="CA410" s="140"/>
      <c r="CB410" s="140"/>
      <c r="CC410" s="140"/>
      <c r="CD410" s="140"/>
      <c r="CE410" s="140"/>
      <c r="CF410" s="140"/>
      <c r="CG410" s="140"/>
    </row>
    <row r="411" spans="1:85" x14ac:dyDescent="0.3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0"/>
      <c r="BR411" s="140"/>
      <c r="BS411" s="140"/>
      <c r="BT411" s="140"/>
      <c r="BU411" s="140"/>
      <c r="BV411" s="140"/>
      <c r="BW411" s="140"/>
      <c r="BX411" s="140"/>
      <c r="BY411" s="140"/>
      <c r="BZ411" s="140"/>
      <c r="CA411" s="140"/>
      <c r="CB411" s="140"/>
      <c r="CC411" s="140"/>
      <c r="CD411" s="140"/>
      <c r="CE411" s="140"/>
      <c r="CF411" s="140"/>
      <c r="CG411" s="140"/>
    </row>
    <row r="412" spans="1:85" x14ac:dyDescent="0.3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0"/>
      <c r="BR412" s="140"/>
      <c r="BS412" s="140"/>
      <c r="BT412" s="140"/>
      <c r="BU412" s="140"/>
      <c r="BV412" s="140"/>
      <c r="BW412" s="140"/>
      <c r="BX412" s="140"/>
      <c r="BY412" s="140"/>
      <c r="BZ412" s="140"/>
      <c r="CA412" s="140"/>
      <c r="CB412" s="140"/>
      <c r="CC412" s="140"/>
      <c r="CD412" s="140"/>
      <c r="CE412" s="140"/>
      <c r="CF412" s="140"/>
      <c r="CG412" s="140"/>
    </row>
    <row r="413" spans="1:85" x14ac:dyDescent="0.3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0"/>
      <c r="BR413" s="140"/>
      <c r="BS413" s="140"/>
      <c r="BT413" s="140"/>
      <c r="BU413" s="140"/>
      <c r="BV413" s="140"/>
      <c r="BW413" s="140"/>
      <c r="BX413" s="140"/>
      <c r="BY413" s="140"/>
      <c r="BZ413" s="140"/>
      <c r="CA413" s="140"/>
      <c r="CB413" s="140"/>
      <c r="CC413" s="140"/>
      <c r="CD413" s="140"/>
      <c r="CE413" s="140"/>
      <c r="CF413" s="140"/>
      <c r="CG413" s="140"/>
    </row>
    <row r="414" spans="1:85" x14ac:dyDescent="0.3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  <c r="BQ414" s="140"/>
      <c r="BR414" s="140"/>
      <c r="BS414" s="140"/>
      <c r="BT414" s="140"/>
      <c r="BU414" s="140"/>
      <c r="BV414" s="140"/>
      <c r="BW414" s="140"/>
      <c r="BX414" s="140"/>
      <c r="BY414" s="140"/>
      <c r="BZ414" s="140"/>
      <c r="CA414" s="140"/>
      <c r="CB414" s="140"/>
      <c r="CC414" s="140"/>
      <c r="CD414" s="140"/>
      <c r="CE414" s="140"/>
      <c r="CF414" s="140"/>
      <c r="CG414" s="140"/>
    </row>
    <row r="415" spans="1:85" x14ac:dyDescent="0.3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  <c r="BQ415" s="140"/>
      <c r="BR415" s="140"/>
      <c r="BS415" s="140"/>
      <c r="BT415" s="140"/>
      <c r="BU415" s="140"/>
      <c r="BV415" s="140"/>
      <c r="BW415" s="140"/>
      <c r="BX415" s="140"/>
      <c r="BY415" s="140"/>
      <c r="BZ415" s="140"/>
      <c r="CA415" s="140"/>
      <c r="CB415" s="140"/>
      <c r="CC415" s="140"/>
      <c r="CD415" s="140"/>
      <c r="CE415" s="140"/>
      <c r="CF415" s="140"/>
      <c r="CG415" s="140"/>
    </row>
    <row r="416" spans="1:85" x14ac:dyDescent="0.3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0"/>
      <c r="BR416" s="140"/>
      <c r="BS416" s="140"/>
      <c r="BT416" s="140"/>
      <c r="BU416" s="140"/>
      <c r="BV416" s="140"/>
      <c r="BW416" s="140"/>
      <c r="BX416" s="140"/>
      <c r="BY416" s="140"/>
      <c r="BZ416" s="140"/>
      <c r="CA416" s="140"/>
      <c r="CB416" s="140"/>
      <c r="CC416" s="140"/>
      <c r="CD416" s="140"/>
      <c r="CE416" s="140"/>
      <c r="CF416" s="140"/>
      <c r="CG416" s="140"/>
    </row>
    <row r="417" spans="1:85" x14ac:dyDescent="0.3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0"/>
      <c r="BR417" s="140"/>
      <c r="BS417" s="140"/>
      <c r="BT417" s="140"/>
      <c r="BU417" s="140"/>
      <c r="BV417" s="140"/>
      <c r="BW417" s="140"/>
      <c r="BX417" s="140"/>
      <c r="BY417" s="140"/>
      <c r="BZ417" s="140"/>
      <c r="CA417" s="140"/>
      <c r="CB417" s="140"/>
      <c r="CC417" s="140"/>
      <c r="CD417" s="140"/>
      <c r="CE417" s="140"/>
      <c r="CF417" s="140"/>
      <c r="CG417" s="140"/>
    </row>
    <row r="418" spans="1:85" x14ac:dyDescent="0.3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  <c r="BS418" s="140"/>
      <c r="BT418" s="140"/>
      <c r="BU418" s="140"/>
      <c r="BV418" s="140"/>
      <c r="BW418" s="140"/>
      <c r="BX418" s="140"/>
      <c r="BY418" s="140"/>
      <c r="BZ418" s="140"/>
      <c r="CA418" s="140"/>
      <c r="CB418" s="140"/>
      <c r="CC418" s="140"/>
      <c r="CD418" s="140"/>
      <c r="CE418" s="140"/>
      <c r="CF418" s="140"/>
      <c r="CG418" s="140"/>
    </row>
    <row r="419" spans="1:85" x14ac:dyDescent="0.3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0"/>
      <c r="BR419" s="140"/>
      <c r="BS419" s="140"/>
      <c r="BT419" s="140"/>
      <c r="BU419" s="140"/>
      <c r="BV419" s="140"/>
      <c r="BW419" s="140"/>
      <c r="BX419" s="140"/>
      <c r="BY419" s="140"/>
      <c r="BZ419" s="140"/>
      <c r="CA419" s="140"/>
      <c r="CB419" s="140"/>
      <c r="CC419" s="140"/>
      <c r="CD419" s="140"/>
      <c r="CE419" s="140"/>
      <c r="CF419" s="140"/>
      <c r="CG419" s="140"/>
    </row>
    <row r="420" spans="1:85" x14ac:dyDescent="0.3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  <c r="BQ420" s="140"/>
      <c r="BR420" s="140"/>
      <c r="BS420" s="140"/>
      <c r="BT420" s="140"/>
      <c r="BU420" s="140"/>
      <c r="BV420" s="140"/>
      <c r="BW420" s="140"/>
      <c r="BX420" s="140"/>
      <c r="BY420" s="140"/>
      <c r="BZ420" s="140"/>
      <c r="CA420" s="140"/>
      <c r="CB420" s="140"/>
      <c r="CC420" s="140"/>
      <c r="CD420" s="140"/>
      <c r="CE420" s="140"/>
      <c r="CF420" s="140"/>
      <c r="CG420" s="140"/>
    </row>
    <row r="421" spans="1:85" x14ac:dyDescent="0.3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0"/>
      <c r="BR421" s="140"/>
      <c r="BS421" s="140"/>
      <c r="BT421" s="140"/>
      <c r="BU421" s="140"/>
      <c r="BV421" s="140"/>
      <c r="BW421" s="140"/>
      <c r="BX421" s="140"/>
      <c r="BY421" s="140"/>
      <c r="BZ421" s="140"/>
      <c r="CA421" s="140"/>
      <c r="CB421" s="140"/>
      <c r="CC421" s="140"/>
      <c r="CD421" s="140"/>
      <c r="CE421" s="140"/>
      <c r="CF421" s="140"/>
      <c r="CG421" s="140"/>
    </row>
    <row r="422" spans="1:85" x14ac:dyDescent="0.3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0"/>
      <c r="BR422" s="140"/>
      <c r="BS422" s="140"/>
      <c r="BT422" s="140"/>
      <c r="BU422" s="140"/>
      <c r="BV422" s="140"/>
      <c r="BW422" s="140"/>
      <c r="BX422" s="140"/>
      <c r="BY422" s="140"/>
      <c r="BZ422" s="140"/>
      <c r="CA422" s="140"/>
      <c r="CB422" s="140"/>
      <c r="CC422" s="140"/>
      <c r="CD422" s="140"/>
      <c r="CE422" s="140"/>
      <c r="CF422" s="140"/>
      <c r="CG422" s="140"/>
    </row>
    <row r="423" spans="1:85" x14ac:dyDescent="0.3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0"/>
      <c r="BR423" s="140"/>
      <c r="BS423" s="140"/>
      <c r="BT423" s="140"/>
      <c r="BU423" s="140"/>
      <c r="BV423" s="140"/>
      <c r="BW423" s="140"/>
      <c r="BX423" s="140"/>
      <c r="BY423" s="140"/>
      <c r="BZ423" s="140"/>
      <c r="CA423" s="140"/>
      <c r="CB423" s="140"/>
      <c r="CC423" s="140"/>
      <c r="CD423" s="140"/>
      <c r="CE423" s="140"/>
      <c r="CF423" s="140"/>
      <c r="CG423" s="140"/>
    </row>
    <row r="424" spans="1:85" x14ac:dyDescent="0.3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0"/>
      <c r="BR424" s="140"/>
      <c r="BS424" s="140"/>
      <c r="BT424" s="140"/>
      <c r="BU424" s="140"/>
      <c r="BV424" s="140"/>
      <c r="BW424" s="140"/>
      <c r="BX424" s="140"/>
      <c r="BY424" s="140"/>
      <c r="BZ424" s="140"/>
      <c r="CA424" s="140"/>
      <c r="CB424" s="140"/>
      <c r="CC424" s="140"/>
      <c r="CD424" s="140"/>
      <c r="CE424" s="140"/>
      <c r="CF424" s="140"/>
      <c r="CG424" s="140"/>
    </row>
    <row r="425" spans="1:85" x14ac:dyDescent="0.3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0"/>
      <c r="BR425" s="140"/>
      <c r="BS425" s="140"/>
      <c r="BT425" s="140"/>
      <c r="BU425" s="140"/>
      <c r="BV425" s="140"/>
      <c r="BW425" s="140"/>
      <c r="BX425" s="140"/>
      <c r="BY425" s="140"/>
      <c r="BZ425" s="140"/>
      <c r="CA425" s="140"/>
      <c r="CB425" s="140"/>
      <c r="CC425" s="140"/>
      <c r="CD425" s="140"/>
      <c r="CE425" s="140"/>
      <c r="CF425" s="140"/>
      <c r="CG425" s="140"/>
    </row>
    <row r="426" spans="1:85" x14ac:dyDescent="0.3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  <c r="BQ426" s="140"/>
      <c r="BR426" s="140"/>
      <c r="BS426" s="140"/>
      <c r="BT426" s="140"/>
      <c r="BU426" s="140"/>
      <c r="BV426" s="140"/>
      <c r="BW426" s="140"/>
      <c r="BX426" s="140"/>
      <c r="BY426" s="140"/>
      <c r="BZ426" s="140"/>
      <c r="CA426" s="140"/>
      <c r="CB426" s="140"/>
      <c r="CC426" s="140"/>
      <c r="CD426" s="140"/>
      <c r="CE426" s="140"/>
      <c r="CF426" s="140"/>
      <c r="CG426" s="140"/>
    </row>
    <row r="427" spans="1:85" x14ac:dyDescent="0.3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  <c r="BQ427" s="140"/>
      <c r="BR427" s="140"/>
      <c r="BS427" s="140"/>
      <c r="BT427" s="140"/>
      <c r="BU427" s="140"/>
      <c r="BV427" s="140"/>
      <c r="BW427" s="140"/>
      <c r="BX427" s="140"/>
      <c r="BY427" s="140"/>
      <c r="BZ427" s="140"/>
      <c r="CA427" s="140"/>
      <c r="CB427" s="140"/>
      <c r="CC427" s="140"/>
      <c r="CD427" s="140"/>
      <c r="CE427" s="140"/>
      <c r="CF427" s="140"/>
      <c r="CG427" s="140"/>
    </row>
    <row r="428" spans="1:85" x14ac:dyDescent="0.3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0"/>
      <c r="BR428" s="140"/>
      <c r="BS428" s="140"/>
      <c r="BT428" s="140"/>
      <c r="BU428" s="140"/>
      <c r="BV428" s="140"/>
      <c r="BW428" s="140"/>
      <c r="BX428" s="140"/>
      <c r="BY428" s="140"/>
      <c r="BZ428" s="140"/>
      <c r="CA428" s="140"/>
      <c r="CB428" s="140"/>
      <c r="CC428" s="140"/>
      <c r="CD428" s="140"/>
      <c r="CE428" s="140"/>
      <c r="CF428" s="140"/>
      <c r="CG428" s="140"/>
    </row>
    <row r="429" spans="1:85" x14ac:dyDescent="0.3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0"/>
      <c r="BR429" s="140"/>
      <c r="BS429" s="140"/>
      <c r="BT429" s="140"/>
      <c r="BU429" s="140"/>
      <c r="BV429" s="140"/>
      <c r="BW429" s="140"/>
      <c r="BX429" s="140"/>
      <c r="BY429" s="140"/>
      <c r="BZ429" s="140"/>
      <c r="CA429" s="140"/>
      <c r="CB429" s="140"/>
      <c r="CC429" s="140"/>
      <c r="CD429" s="140"/>
      <c r="CE429" s="140"/>
      <c r="CF429" s="140"/>
      <c r="CG429" s="140"/>
    </row>
    <row r="430" spans="1:85" x14ac:dyDescent="0.3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  <c r="BS430" s="140"/>
      <c r="BT430" s="140"/>
      <c r="BU430" s="140"/>
      <c r="BV430" s="140"/>
      <c r="BW430" s="140"/>
      <c r="BX430" s="140"/>
      <c r="BY430" s="140"/>
      <c r="BZ430" s="140"/>
      <c r="CA430" s="140"/>
      <c r="CB430" s="140"/>
      <c r="CC430" s="140"/>
      <c r="CD430" s="140"/>
      <c r="CE430" s="140"/>
      <c r="CF430" s="140"/>
      <c r="CG430" s="140"/>
    </row>
    <row r="431" spans="1:85" x14ac:dyDescent="0.3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  <c r="BZ431" s="140"/>
      <c r="CA431" s="140"/>
      <c r="CB431" s="140"/>
      <c r="CC431" s="140"/>
      <c r="CD431" s="140"/>
      <c r="CE431" s="140"/>
      <c r="CF431" s="140"/>
      <c r="CG431" s="140"/>
    </row>
    <row r="432" spans="1:85" x14ac:dyDescent="0.3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  <c r="BS432" s="140"/>
      <c r="BT432" s="140"/>
      <c r="BU432" s="140"/>
      <c r="BV432" s="140"/>
      <c r="BW432" s="140"/>
      <c r="BX432" s="140"/>
      <c r="BY432" s="140"/>
      <c r="BZ432" s="140"/>
      <c r="CA432" s="140"/>
      <c r="CB432" s="140"/>
      <c r="CC432" s="140"/>
      <c r="CD432" s="140"/>
      <c r="CE432" s="140"/>
      <c r="CF432" s="140"/>
      <c r="CG432" s="140"/>
    </row>
    <row r="433" spans="1:85" x14ac:dyDescent="0.3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  <c r="BS433" s="140"/>
      <c r="BT433" s="140"/>
      <c r="BU433" s="140"/>
      <c r="BV433" s="140"/>
      <c r="BW433" s="140"/>
      <c r="BX433" s="140"/>
      <c r="BY433" s="140"/>
      <c r="BZ433" s="140"/>
      <c r="CA433" s="140"/>
      <c r="CB433" s="140"/>
      <c r="CC433" s="140"/>
      <c r="CD433" s="140"/>
      <c r="CE433" s="140"/>
      <c r="CF433" s="140"/>
      <c r="CG433" s="140"/>
    </row>
    <row r="434" spans="1:85" x14ac:dyDescent="0.3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0"/>
      <c r="BR434" s="140"/>
      <c r="BS434" s="140"/>
      <c r="BT434" s="140"/>
      <c r="BU434" s="140"/>
      <c r="BV434" s="140"/>
      <c r="BW434" s="140"/>
      <c r="BX434" s="140"/>
      <c r="BY434" s="140"/>
      <c r="BZ434" s="140"/>
      <c r="CA434" s="140"/>
      <c r="CB434" s="140"/>
      <c r="CC434" s="140"/>
      <c r="CD434" s="140"/>
      <c r="CE434" s="140"/>
      <c r="CF434" s="140"/>
      <c r="CG434" s="140"/>
    </row>
    <row r="435" spans="1:85" x14ac:dyDescent="0.3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  <c r="BQ435" s="140"/>
      <c r="BR435" s="140"/>
      <c r="BS435" s="140"/>
      <c r="BT435" s="140"/>
      <c r="BU435" s="140"/>
      <c r="BV435" s="140"/>
      <c r="BW435" s="140"/>
      <c r="BX435" s="140"/>
      <c r="BY435" s="140"/>
      <c r="BZ435" s="140"/>
      <c r="CA435" s="140"/>
      <c r="CB435" s="140"/>
      <c r="CC435" s="140"/>
      <c r="CD435" s="140"/>
      <c r="CE435" s="140"/>
      <c r="CF435" s="140"/>
      <c r="CG435" s="140"/>
    </row>
    <row r="436" spans="1:85" x14ac:dyDescent="0.3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  <c r="BQ436" s="140"/>
      <c r="BR436" s="140"/>
      <c r="BS436" s="140"/>
      <c r="BT436" s="140"/>
      <c r="BU436" s="140"/>
      <c r="BV436" s="140"/>
      <c r="BW436" s="140"/>
      <c r="BX436" s="140"/>
      <c r="BY436" s="140"/>
      <c r="BZ436" s="140"/>
      <c r="CA436" s="140"/>
      <c r="CB436" s="140"/>
      <c r="CC436" s="140"/>
      <c r="CD436" s="140"/>
      <c r="CE436" s="140"/>
      <c r="CF436" s="140"/>
      <c r="CG436" s="140"/>
    </row>
    <row r="437" spans="1:85" x14ac:dyDescent="0.3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  <c r="BZ437" s="140"/>
      <c r="CA437" s="140"/>
      <c r="CB437" s="140"/>
      <c r="CC437" s="140"/>
      <c r="CD437" s="140"/>
      <c r="CE437" s="140"/>
      <c r="CF437" s="140"/>
      <c r="CG437" s="140"/>
    </row>
    <row r="438" spans="1:85" x14ac:dyDescent="0.3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  <c r="BZ438" s="140"/>
      <c r="CA438" s="140"/>
      <c r="CB438" s="140"/>
      <c r="CC438" s="140"/>
      <c r="CD438" s="140"/>
      <c r="CE438" s="140"/>
      <c r="CF438" s="140"/>
      <c r="CG438" s="140"/>
    </row>
    <row r="439" spans="1:85" x14ac:dyDescent="0.3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  <c r="BV439" s="140"/>
      <c r="BW439" s="140"/>
      <c r="BX439" s="140"/>
      <c r="BY439" s="140"/>
      <c r="BZ439" s="140"/>
      <c r="CA439" s="140"/>
      <c r="CB439" s="140"/>
      <c r="CC439" s="140"/>
      <c r="CD439" s="140"/>
      <c r="CE439" s="140"/>
      <c r="CF439" s="140"/>
      <c r="CG439" s="140"/>
    </row>
    <row r="440" spans="1:85" x14ac:dyDescent="0.3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  <c r="BS440" s="140"/>
      <c r="BT440" s="140"/>
      <c r="BU440" s="140"/>
      <c r="BV440" s="140"/>
      <c r="BW440" s="140"/>
      <c r="BX440" s="140"/>
      <c r="BY440" s="140"/>
      <c r="BZ440" s="140"/>
      <c r="CA440" s="140"/>
      <c r="CB440" s="140"/>
      <c r="CC440" s="140"/>
      <c r="CD440" s="140"/>
      <c r="CE440" s="140"/>
      <c r="CF440" s="140"/>
      <c r="CG440" s="140"/>
    </row>
    <row r="441" spans="1:85" x14ac:dyDescent="0.3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  <c r="BV441" s="140"/>
      <c r="BW441" s="140"/>
      <c r="BX441" s="140"/>
      <c r="BY441" s="140"/>
      <c r="BZ441" s="140"/>
      <c r="CA441" s="140"/>
      <c r="CB441" s="140"/>
      <c r="CC441" s="140"/>
      <c r="CD441" s="140"/>
      <c r="CE441" s="140"/>
      <c r="CF441" s="140"/>
      <c r="CG441" s="140"/>
    </row>
    <row r="442" spans="1:85" x14ac:dyDescent="0.3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  <c r="BV442" s="140"/>
      <c r="BW442" s="140"/>
      <c r="BX442" s="140"/>
      <c r="BY442" s="140"/>
      <c r="BZ442" s="140"/>
      <c r="CA442" s="140"/>
      <c r="CB442" s="140"/>
      <c r="CC442" s="140"/>
      <c r="CD442" s="140"/>
      <c r="CE442" s="140"/>
      <c r="CF442" s="140"/>
      <c r="CG442" s="140"/>
    </row>
    <row r="443" spans="1:85" x14ac:dyDescent="0.3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  <c r="BS443" s="140"/>
      <c r="BT443" s="140"/>
      <c r="BU443" s="140"/>
      <c r="BV443" s="140"/>
      <c r="BW443" s="140"/>
      <c r="BX443" s="140"/>
      <c r="BY443" s="140"/>
      <c r="BZ443" s="140"/>
      <c r="CA443" s="140"/>
      <c r="CB443" s="140"/>
      <c r="CC443" s="140"/>
      <c r="CD443" s="140"/>
      <c r="CE443" s="140"/>
      <c r="CF443" s="140"/>
      <c r="CG443" s="140"/>
    </row>
    <row r="444" spans="1:85" x14ac:dyDescent="0.3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  <c r="BS444" s="140"/>
      <c r="BT444" s="140"/>
      <c r="BU444" s="140"/>
      <c r="BV444" s="140"/>
      <c r="BW444" s="140"/>
      <c r="BX444" s="140"/>
      <c r="BY444" s="140"/>
      <c r="BZ444" s="140"/>
      <c r="CA444" s="140"/>
      <c r="CB444" s="140"/>
      <c r="CC444" s="140"/>
      <c r="CD444" s="140"/>
      <c r="CE444" s="140"/>
      <c r="CF444" s="140"/>
      <c r="CG444" s="140"/>
    </row>
    <row r="445" spans="1:85" x14ac:dyDescent="0.3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0"/>
      <c r="BR445" s="140"/>
      <c r="BS445" s="140"/>
      <c r="BT445" s="140"/>
      <c r="BU445" s="140"/>
      <c r="BV445" s="140"/>
      <c r="BW445" s="140"/>
      <c r="BX445" s="140"/>
      <c r="BY445" s="140"/>
      <c r="BZ445" s="140"/>
      <c r="CA445" s="140"/>
      <c r="CB445" s="140"/>
      <c r="CC445" s="140"/>
      <c r="CD445" s="140"/>
      <c r="CE445" s="140"/>
      <c r="CF445" s="140"/>
      <c r="CG445" s="140"/>
    </row>
    <row r="446" spans="1:85" x14ac:dyDescent="0.3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  <c r="BS446" s="140"/>
      <c r="BT446" s="140"/>
      <c r="BU446" s="140"/>
      <c r="BV446" s="140"/>
      <c r="BW446" s="140"/>
      <c r="BX446" s="140"/>
      <c r="BY446" s="140"/>
      <c r="BZ446" s="140"/>
      <c r="CA446" s="140"/>
      <c r="CB446" s="140"/>
      <c r="CC446" s="140"/>
      <c r="CD446" s="140"/>
      <c r="CE446" s="140"/>
      <c r="CF446" s="140"/>
      <c r="CG446" s="140"/>
    </row>
    <row r="447" spans="1:85" x14ac:dyDescent="0.3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  <c r="BZ447" s="140"/>
      <c r="CA447" s="140"/>
      <c r="CB447" s="140"/>
      <c r="CC447" s="140"/>
      <c r="CD447" s="140"/>
      <c r="CE447" s="140"/>
      <c r="CF447" s="140"/>
      <c r="CG447" s="140"/>
    </row>
    <row r="448" spans="1:85" x14ac:dyDescent="0.3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  <c r="BZ448" s="140"/>
      <c r="CA448" s="140"/>
      <c r="CB448" s="140"/>
      <c r="CC448" s="140"/>
      <c r="CD448" s="140"/>
      <c r="CE448" s="140"/>
      <c r="CF448" s="140"/>
      <c r="CG448" s="140"/>
    </row>
    <row r="449" spans="1:85" x14ac:dyDescent="0.3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  <c r="BZ449" s="140"/>
      <c r="CA449" s="140"/>
      <c r="CB449" s="140"/>
      <c r="CC449" s="140"/>
      <c r="CD449" s="140"/>
      <c r="CE449" s="140"/>
      <c r="CF449" s="140"/>
      <c r="CG449" s="140"/>
    </row>
    <row r="450" spans="1:85" x14ac:dyDescent="0.3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  <c r="BZ450" s="140"/>
      <c r="CA450" s="140"/>
      <c r="CB450" s="140"/>
      <c r="CC450" s="140"/>
      <c r="CD450" s="140"/>
      <c r="CE450" s="140"/>
      <c r="CF450" s="140"/>
      <c r="CG450" s="140"/>
    </row>
    <row r="451" spans="1:85" x14ac:dyDescent="0.3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  <c r="BQ451" s="140"/>
      <c r="BR451" s="140"/>
      <c r="BS451" s="140"/>
      <c r="BT451" s="140"/>
      <c r="BU451" s="140"/>
      <c r="BV451" s="140"/>
      <c r="BW451" s="140"/>
      <c r="BX451" s="140"/>
      <c r="BY451" s="140"/>
      <c r="BZ451" s="140"/>
      <c r="CA451" s="140"/>
      <c r="CB451" s="140"/>
      <c r="CC451" s="140"/>
      <c r="CD451" s="140"/>
      <c r="CE451" s="140"/>
      <c r="CF451" s="140"/>
      <c r="CG451" s="140"/>
    </row>
    <row r="452" spans="1:85" x14ac:dyDescent="0.3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  <c r="BQ452" s="140"/>
      <c r="BR452" s="140"/>
      <c r="BS452" s="140"/>
      <c r="BT452" s="140"/>
      <c r="BU452" s="140"/>
      <c r="BV452" s="140"/>
      <c r="BW452" s="140"/>
      <c r="BX452" s="140"/>
      <c r="BY452" s="140"/>
      <c r="BZ452" s="140"/>
      <c r="CA452" s="140"/>
      <c r="CB452" s="140"/>
      <c r="CC452" s="140"/>
      <c r="CD452" s="140"/>
      <c r="CE452" s="140"/>
      <c r="CF452" s="140"/>
      <c r="CG452" s="140"/>
    </row>
    <row r="453" spans="1:85" x14ac:dyDescent="0.3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  <c r="BQ453" s="140"/>
      <c r="BR453" s="140"/>
      <c r="BS453" s="140"/>
      <c r="BT453" s="140"/>
      <c r="BU453" s="140"/>
      <c r="BV453" s="140"/>
      <c r="BW453" s="140"/>
      <c r="BX453" s="140"/>
      <c r="BY453" s="140"/>
      <c r="BZ453" s="140"/>
      <c r="CA453" s="140"/>
      <c r="CB453" s="140"/>
      <c r="CC453" s="140"/>
      <c r="CD453" s="140"/>
      <c r="CE453" s="140"/>
      <c r="CF453" s="140"/>
      <c r="CG453" s="140"/>
    </row>
    <row r="454" spans="1:85" x14ac:dyDescent="0.3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  <c r="BQ454" s="140"/>
      <c r="BR454" s="140"/>
      <c r="BS454" s="140"/>
      <c r="BT454" s="140"/>
      <c r="BU454" s="140"/>
      <c r="BV454" s="140"/>
      <c r="BW454" s="140"/>
      <c r="BX454" s="140"/>
      <c r="BY454" s="140"/>
      <c r="BZ454" s="140"/>
      <c r="CA454" s="140"/>
      <c r="CB454" s="140"/>
      <c r="CC454" s="140"/>
      <c r="CD454" s="140"/>
      <c r="CE454" s="140"/>
      <c r="CF454" s="140"/>
      <c r="CG454" s="140"/>
    </row>
    <row r="455" spans="1:85" x14ac:dyDescent="0.3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  <c r="BS455" s="140"/>
      <c r="BT455" s="140"/>
      <c r="BU455" s="140"/>
      <c r="BV455" s="140"/>
      <c r="BW455" s="140"/>
      <c r="BX455" s="140"/>
      <c r="BY455" s="140"/>
      <c r="BZ455" s="140"/>
      <c r="CA455" s="140"/>
      <c r="CB455" s="140"/>
      <c r="CC455" s="140"/>
      <c r="CD455" s="140"/>
      <c r="CE455" s="140"/>
      <c r="CF455" s="140"/>
      <c r="CG455" s="140"/>
    </row>
    <row r="456" spans="1:85" x14ac:dyDescent="0.3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  <c r="BV456" s="140"/>
      <c r="BW456" s="140"/>
      <c r="BX456" s="140"/>
      <c r="BY456" s="140"/>
      <c r="BZ456" s="140"/>
      <c r="CA456" s="140"/>
      <c r="CB456" s="140"/>
      <c r="CC456" s="140"/>
      <c r="CD456" s="140"/>
      <c r="CE456" s="140"/>
      <c r="CF456" s="140"/>
      <c r="CG456" s="140"/>
    </row>
    <row r="457" spans="1:85" x14ac:dyDescent="0.3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  <c r="BZ457" s="140"/>
      <c r="CA457" s="140"/>
      <c r="CB457" s="140"/>
      <c r="CC457" s="140"/>
      <c r="CD457" s="140"/>
      <c r="CE457" s="140"/>
      <c r="CF457" s="140"/>
      <c r="CG457" s="140"/>
    </row>
    <row r="458" spans="1:85" x14ac:dyDescent="0.3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  <c r="BZ458" s="140"/>
      <c r="CA458" s="140"/>
      <c r="CB458" s="140"/>
      <c r="CC458" s="140"/>
      <c r="CD458" s="140"/>
      <c r="CE458" s="140"/>
      <c r="CF458" s="140"/>
      <c r="CG458" s="140"/>
    </row>
    <row r="459" spans="1:85" x14ac:dyDescent="0.3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  <c r="BV459" s="140"/>
      <c r="BW459" s="140"/>
      <c r="BX459" s="140"/>
      <c r="BY459" s="140"/>
      <c r="BZ459" s="140"/>
      <c r="CA459" s="140"/>
      <c r="CB459" s="140"/>
      <c r="CC459" s="140"/>
      <c r="CD459" s="140"/>
      <c r="CE459" s="140"/>
      <c r="CF459" s="140"/>
      <c r="CG459" s="140"/>
    </row>
    <row r="460" spans="1:85" x14ac:dyDescent="0.3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  <c r="BZ460" s="140"/>
      <c r="CA460" s="140"/>
      <c r="CB460" s="140"/>
      <c r="CC460" s="140"/>
      <c r="CD460" s="140"/>
      <c r="CE460" s="140"/>
      <c r="CF460" s="140"/>
      <c r="CG460" s="140"/>
    </row>
    <row r="461" spans="1:85" x14ac:dyDescent="0.3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  <c r="BZ461" s="140"/>
      <c r="CA461" s="140"/>
      <c r="CB461" s="140"/>
      <c r="CC461" s="140"/>
      <c r="CD461" s="140"/>
      <c r="CE461" s="140"/>
      <c r="CF461" s="140"/>
      <c r="CG461" s="140"/>
    </row>
    <row r="462" spans="1:85" x14ac:dyDescent="0.3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  <c r="BZ462" s="140"/>
      <c r="CA462" s="140"/>
      <c r="CB462" s="140"/>
      <c r="CC462" s="140"/>
      <c r="CD462" s="140"/>
      <c r="CE462" s="140"/>
      <c r="CF462" s="140"/>
      <c r="CG462" s="140"/>
    </row>
    <row r="463" spans="1:85" x14ac:dyDescent="0.3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  <c r="BZ463" s="140"/>
      <c r="CA463" s="140"/>
      <c r="CB463" s="140"/>
      <c r="CC463" s="140"/>
      <c r="CD463" s="140"/>
      <c r="CE463" s="140"/>
      <c r="CF463" s="140"/>
      <c r="CG463" s="140"/>
    </row>
    <row r="464" spans="1:85" x14ac:dyDescent="0.3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  <c r="BS464" s="140"/>
      <c r="BT464" s="140"/>
      <c r="BU464" s="140"/>
      <c r="BV464" s="140"/>
      <c r="BW464" s="140"/>
      <c r="BX464" s="140"/>
      <c r="BY464" s="140"/>
      <c r="BZ464" s="140"/>
      <c r="CA464" s="140"/>
      <c r="CB464" s="140"/>
      <c r="CC464" s="140"/>
      <c r="CD464" s="140"/>
      <c r="CE464" s="140"/>
      <c r="CF464" s="140"/>
      <c r="CG464" s="140"/>
    </row>
    <row r="465" spans="1:85" x14ac:dyDescent="0.3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0"/>
      <c r="BR465" s="140"/>
      <c r="BS465" s="140"/>
      <c r="BT465" s="140"/>
      <c r="BU465" s="140"/>
      <c r="BV465" s="140"/>
      <c r="BW465" s="140"/>
      <c r="BX465" s="140"/>
      <c r="BY465" s="140"/>
      <c r="BZ465" s="140"/>
      <c r="CA465" s="140"/>
      <c r="CB465" s="140"/>
      <c r="CC465" s="140"/>
      <c r="CD465" s="140"/>
      <c r="CE465" s="140"/>
      <c r="CF465" s="140"/>
      <c r="CG465" s="140"/>
    </row>
    <row r="466" spans="1:85" x14ac:dyDescent="0.3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0"/>
      <c r="BR466" s="140"/>
      <c r="BS466" s="140"/>
      <c r="BT466" s="140"/>
      <c r="BU466" s="140"/>
      <c r="BV466" s="140"/>
      <c r="BW466" s="140"/>
      <c r="BX466" s="140"/>
      <c r="BY466" s="140"/>
      <c r="BZ466" s="140"/>
      <c r="CA466" s="140"/>
      <c r="CB466" s="140"/>
      <c r="CC466" s="140"/>
      <c r="CD466" s="140"/>
      <c r="CE466" s="140"/>
      <c r="CF466" s="140"/>
      <c r="CG466" s="140"/>
    </row>
    <row r="467" spans="1:85" x14ac:dyDescent="0.3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0"/>
      <c r="BR467" s="140"/>
      <c r="BS467" s="140"/>
      <c r="BT467" s="140"/>
      <c r="BU467" s="140"/>
      <c r="BV467" s="140"/>
      <c r="BW467" s="140"/>
      <c r="BX467" s="140"/>
      <c r="BY467" s="140"/>
      <c r="BZ467" s="140"/>
      <c r="CA467" s="140"/>
      <c r="CB467" s="140"/>
      <c r="CC467" s="140"/>
      <c r="CD467" s="140"/>
      <c r="CE467" s="140"/>
      <c r="CF467" s="140"/>
      <c r="CG467" s="140"/>
    </row>
    <row r="468" spans="1:85" x14ac:dyDescent="0.3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  <c r="BV468" s="140"/>
      <c r="BW468" s="140"/>
      <c r="BX468" s="140"/>
      <c r="BY468" s="140"/>
      <c r="BZ468" s="140"/>
      <c r="CA468" s="140"/>
      <c r="CB468" s="140"/>
      <c r="CC468" s="140"/>
      <c r="CD468" s="140"/>
      <c r="CE468" s="140"/>
      <c r="CF468" s="140"/>
      <c r="CG468" s="140"/>
    </row>
    <row r="469" spans="1:85" x14ac:dyDescent="0.3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0"/>
      <c r="BR469" s="140"/>
      <c r="BS469" s="140"/>
      <c r="BT469" s="140"/>
      <c r="BU469" s="140"/>
      <c r="BV469" s="140"/>
      <c r="BW469" s="140"/>
      <c r="BX469" s="140"/>
      <c r="BY469" s="140"/>
      <c r="BZ469" s="140"/>
      <c r="CA469" s="140"/>
      <c r="CB469" s="140"/>
      <c r="CC469" s="140"/>
      <c r="CD469" s="140"/>
      <c r="CE469" s="140"/>
      <c r="CF469" s="140"/>
      <c r="CG469" s="140"/>
    </row>
    <row r="470" spans="1:85" x14ac:dyDescent="0.3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0"/>
      <c r="BR470" s="140"/>
      <c r="BS470" s="140"/>
      <c r="BT470" s="140"/>
      <c r="BU470" s="140"/>
      <c r="BV470" s="140"/>
      <c r="BW470" s="140"/>
      <c r="BX470" s="140"/>
      <c r="BY470" s="140"/>
      <c r="BZ470" s="140"/>
      <c r="CA470" s="140"/>
      <c r="CB470" s="140"/>
      <c r="CC470" s="140"/>
      <c r="CD470" s="140"/>
      <c r="CE470" s="140"/>
      <c r="CF470" s="140"/>
      <c r="CG470" s="140"/>
    </row>
    <row r="471" spans="1:85" x14ac:dyDescent="0.3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0"/>
      <c r="BR471" s="140"/>
      <c r="BS471" s="140"/>
      <c r="BT471" s="140"/>
      <c r="BU471" s="140"/>
      <c r="BV471" s="140"/>
      <c r="BW471" s="140"/>
      <c r="BX471" s="140"/>
      <c r="BY471" s="140"/>
      <c r="BZ471" s="140"/>
      <c r="CA471" s="140"/>
      <c r="CB471" s="140"/>
      <c r="CC471" s="140"/>
      <c r="CD471" s="140"/>
      <c r="CE471" s="140"/>
      <c r="CF471" s="140"/>
      <c r="CG471" s="140"/>
    </row>
    <row r="472" spans="1:85" x14ac:dyDescent="0.3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  <c r="BQ472" s="140"/>
      <c r="BR472" s="140"/>
      <c r="BS472" s="140"/>
      <c r="BT472" s="140"/>
      <c r="BU472" s="140"/>
      <c r="BV472" s="140"/>
      <c r="BW472" s="140"/>
      <c r="BX472" s="140"/>
      <c r="BY472" s="140"/>
      <c r="BZ472" s="140"/>
      <c r="CA472" s="140"/>
      <c r="CB472" s="140"/>
      <c r="CC472" s="140"/>
      <c r="CD472" s="140"/>
      <c r="CE472" s="140"/>
      <c r="CF472" s="140"/>
      <c r="CG472" s="140"/>
    </row>
    <row r="473" spans="1:85" x14ac:dyDescent="0.3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  <c r="BQ473" s="140"/>
      <c r="BR473" s="140"/>
      <c r="BS473" s="140"/>
      <c r="BT473" s="140"/>
      <c r="BU473" s="140"/>
      <c r="BV473" s="140"/>
      <c r="BW473" s="140"/>
      <c r="BX473" s="140"/>
      <c r="BY473" s="140"/>
      <c r="BZ473" s="140"/>
      <c r="CA473" s="140"/>
      <c r="CB473" s="140"/>
      <c r="CC473" s="140"/>
      <c r="CD473" s="140"/>
      <c r="CE473" s="140"/>
      <c r="CF473" s="140"/>
      <c r="CG473" s="140"/>
    </row>
    <row r="474" spans="1:85" x14ac:dyDescent="0.3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  <c r="BQ474" s="140"/>
      <c r="BR474" s="140"/>
      <c r="BS474" s="140"/>
      <c r="BT474" s="140"/>
      <c r="BU474" s="140"/>
      <c r="BV474" s="140"/>
      <c r="BW474" s="140"/>
      <c r="BX474" s="140"/>
      <c r="BY474" s="140"/>
      <c r="BZ474" s="140"/>
      <c r="CA474" s="140"/>
      <c r="CB474" s="140"/>
      <c r="CC474" s="140"/>
      <c r="CD474" s="140"/>
      <c r="CE474" s="140"/>
      <c r="CF474" s="140"/>
      <c r="CG474" s="140"/>
    </row>
    <row r="475" spans="1:85" x14ac:dyDescent="0.3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  <c r="BQ475" s="140"/>
      <c r="BR475" s="140"/>
      <c r="BS475" s="140"/>
      <c r="BT475" s="140"/>
      <c r="BU475" s="140"/>
      <c r="BV475" s="140"/>
      <c r="BW475" s="140"/>
      <c r="BX475" s="140"/>
      <c r="BY475" s="140"/>
      <c r="BZ475" s="140"/>
      <c r="CA475" s="140"/>
      <c r="CB475" s="140"/>
      <c r="CC475" s="140"/>
      <c r="CD475" s="140"/>
      <c r="CE475" s="140"/>
      <c r="CF475" s="140"/>
      <c r="CG475" s="140"/>
    </row>
    <row r="476" spans="1:85" x14ac:dyDescent="0.3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  <c r="BQ476" s="140"/>
      <c r="BR476" s="140"/>
      <c r="BS476" s="140"/>
      <c r="BT476" s="140"/>
      <c r="BU476" s="140"/>
      <c r="BV476" s="140"/>
      <c r="BW476" s="140"/>
      <c r="BX476" s="140"/>
      <c r="BY476" s="140"/>
      <c r="BZ476" s="140"/>
      <c r="CA476" s="140"/>
      <c r="CB476" s="140"/>
      <c r="CC476" s="140"/>
      <c r="CD476" s="140"/>
      <c r="CE476" s="140"/>
      <c r="CF476" s="140"/>
      <c r="CG476" s="140"/>
    </row>
    <row r="477" spans="1:85" x14ac:dyDescent="0.3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  <c r="BQ477" s="140"/>
      <c r="BR477" s="140"/>
      <c r="BS477" s="140"/>
      <c r="BT477" s="140"/>
      <c r="BU477" s="140"/>
      <c r="BV477" s="140"/>
      <c r="BW477" s="140"/>
      <c r="BX477" s="140"/>
      <c r="BY477" s="140"/>
      <c r="BZ477" s="140"/>
      <c r="CA477" s="140"/>
      <c r="CB477" s="140"/>
      <c r="CC477" s="140"/>
      <c r="CD477" s="140"/>
      <c r="CE477" s="140"/>
      <c r="CF477" s="140"/>
      <c r="CG477" s="140"/>
    </row>
    <row r="478" spans="1:85" x14ac:dyDescent="0.3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  <c r="BQ478" s="140"/>
      <c r="BR478" s="140"/>
      <c r="BS478" s="140"/>
      <c r="BT478" s="140"/>
      <c r="BU478" s="140"/>
      <c r="BV478" s="140"/>
      <c r="BW478" s="140"/>
      <c r="BX478" s="140"/>
      <c r="BY478" s="140"/>
      <c r="BZ478" s="140"/>
      <c r="CA478" s="140"/>
      <c r="CB478" s="140"/>
      <c r="CC478" s="140"/>
      <c r="CD478" s="140"/>
      <c r="CE478" s="140"/>
      <c r="CF478" s="140"/>
      <c r="CG478" s="140"/>
    </row>
    <row r="479" spans="1:85" x14ac:dyDescent="0.3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  <c r="BQ479" s="140"/>
      <c r="BR479" s="140"/>
      <c r="BS479" s="140"/>
      <c r="BT479" s="140"/>
      <c r="BU479" s="140"/>
      <c r="BV479" s="140"/>
      <c r="BW479" s="140"/>
      <c r="BX479" s="140"/>
      <c r="BY479" s="140"/>
      <c r="BZ479" s="140"/>
      <c r="CA479" s="140"/>
      <c r="CB479" s="140"/>
      <c r="CC479" s="140"/>
      <c r="CD479" s="140"/>
      <c r="CE479" s="140"/>
      <c r="CF479" s="140"/>
      <c r="CG479" s="140"/>
    </row>
    <row r="480" spans="1:85" x14ac:dyDescent="0.3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  <c r="BQ480" s="140"/>
      <c r="BR480" s="140"/>
      <c r="BS480" s="140"/>
      <c r="BT480" s="140"/>
      <c r="BU480" s="140"/>
      <c r="BV480" s="140"/>
      <c r="BW480" s="140"/>
      <c r="BX480" s="140"/>
      <c r="BY480" s="140"/>
      <c r="BZ480" s="140"/>
      <c r="CA480" s="140"/>
      <c r="CB480" s="140"/>
      <c r="CC480" s="140"/>
      <c r="CD480" s="140"/>
      <c r="CE480" s="140"/>
      <c r="CF480" s="140"/>
      <c r="CG480" s="140"/>
    </row>
    <row r="481" spans="1:85" x14ac:dyDescent="0.3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  <c r="BQ481" s="140"/>
      <c r="BR481" s="140"/>
      <c r="BS481" s="140"/>
      <c r="BT481" s="140"/>
      <c r="BU481" s="140"/>
      <c r="BV481" s="140"/>
      <c r="BW481" s="140"/>
      <c r="BX481" s="140"/>
      <c r="BY481" s="140"/>
      <c r="BZ481" s="140"/>
      <c r="CA481" s="140"/>
      <c r="CB481" s="140"/>
      <c r="CC481" s="140"/>
      <c r="CD481" s="140"/>
      <c r="CE481" s="140"/>
      <c r="CF481" s="140"/>
      <c r="CG481" s="140"/>
    </row>
    <row r="482" spans="1:85" x14ac:dyDescent="0.3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  <c r="BQ482" s="140"/>
      <c r="BR482" s="140"/>
      <c r="BS482" s="140"/>
      <c r="BT482" s="140"/>
      <c r="BU482" s="140"/>
      <c r="BV482" s="140"/>
      <c r="BW482" s="140"/>
      <c r="BX482" s="140"/>
      <c r="BY482" s="140"/>
      <c r="BZ482" s="140"/>
      <c r="CA482" s="140"/>
      <c r="CB482" s="140"/>
      <c r="CC482" s="140"/>
      <c r="CD482" s="140"/>
      <c r="CE482" s="140"/>
      <c r="CF482" s="140"/>
      <c r="CG482" s="140"/>
    </row>
    <row r="483" spans="1:85" x14ac:dyDescent="0.3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  <c r="BQ483" s="140"/>
      <c r="BR483" s="140"/>
      <c r="BS483" s="140"/>
      <c r="BT483" s="140"/>
      <c r="BU483" s="140"/>
      <c r="BV483" s="140"/>
      <c r="BW483" s="140"/>
      <c r="BX483" s="140"/>
      <c r="BY483" s="140"/>
      <c r="BZ483" s="140"/>
      <c r="CA483" s="140"/>
      <c r="CB483" s="140"/>
      <c r="CC483" s="140"/>
      <c r="CD483" s="140"/>
      <c r="CE483" s="140"/>
      <c r="CF483" s="140"/>
      <c r="CG483" s="140"/>
    </row>
    <row r="484" spans="1:85" x14ac:dyDescent="0.3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  <c r="BQ484" s="140"/>
      <c r="BR484" s="140"/>
      <c r="BS484" s="140"/>
      <c r="BT484" s="140"/>
      <c r="BU484" s="140"/>
      <c r="BV484" s="140"/>
      <c r="BW484" s="140"/>
      <c r="BX484" s="140"/>
      <c r="BY484" s="140"/>
      <c r="BZ484" s="140"/>
      <c r="CA484" s="140"/>
      <c r="CB484" s="140"/>
      <c r="CC484" s="140"/>
      <c r="CD484" s="140"/>
      <c r="CE484" s="140"/>
      <c r="CF484" s="140"/>
      <c r="CG484" s="140"/>
    </row>
    <row r="485" spans="1:85" x14ac:dyDescent="0.3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  <c r="BQ485" s="140"/>
      <c r="BR485" s="140"/>
      <c r="BS485" s="140"/>
      <c r="BT485" s="140"/>
      <c r="BU485" s="140"/>
      <c r="BV485" s="140"/>
      <c r="BW485" s="140"/>
      <c r="BX485" s="140"/>
      <c r="BY485" s="140"/>
      <c r="BZ485" s="140"/>
      <c r="CA485" s="140"/>
      <c r="CB485" s="140"/>
      <c r="CC485" s="140"/>
      <c r="CD485" s="140"/>
      <c r="CE485" s="140"/>
      <c r="CF485" s="140"/>
      <c r="CG485" s="140"/>
    </row>
    <row r="486" spans="1:85" x14ac:dyDescent="0.3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  <c r="BQ486" s="140"/>
      <c r="BR486" s="140"/>
      <c r="BS486" s="140"/>
      <c r="BT486" s="140"/>
      <c r="BU486" s="140"/>
      <c r="BV486" s="140"/>
      <c r="BW486" s="140"/>
      <c r="BX486" s="140"/>
      <c r="BY486" s="140"/>
      <c r="BZ486" s="140"/>
      <c r="CA486" s="140"/>
      <c r="CB486" s="140"/>
      <c r="CC486" s="140"/>
      <c r="CD486" s="140"/>
      <c r="CE486" s="140"/>
      <c r="CF486" s="140"/>
      <c r="CG486" s="140"/>
    </row>
    <row r="487" spans="1:85" x14ac:dyDescent="0.3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  <c r="BQ487" s="140"/>
      <c r="BR487" s="140"/>
      <c r="BS487" s="140"/>
      <c r="BT487" s="140"/>
      <c r="BU487" s="140"/>
      <c r="BV487" s="140"/>
      <c r="BW487" s="140"/>
      <c r="BX487" s="140"/>
      <c r="BY487" s="140"/>
      <c r="BZ487" s="140"/>
      <c r="CA487" s="140"/>
      <c r="CB487" s="140"/>
      <c r="CC487" s="140"/>
      <c r="CD487" s="140"/>
      <c r="CE487" s="140"/>
      <c r="CF487" s="140"/>
      <c r="CG487" s="140"/>
    </row>
    <row r="488" spans="1:85" x14ac:dyDescent="0.3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  <c r="BQ488" s="140"/>
      <c r="BR488" s="140"/>
      <c r="BS488" s="140"/>
      <c r="BT488" s="140"/>
      <c r="BU488" s="140"/>
      <c r="BV488" s="140"/>
      <c r="BW488" s="140"/>
      <c r="BX488" s="140"/>
      <c r="BY488" s="140"/>
      <c r="BZ488" s="140"/>
      <c r="CA488" s="140"/>
      <c r="CB488" s="140"/>
      <c r="CC488" s="140"/>
      <c r="CD488" s="140"/>
      <c r="CE488" s="140"/>
      <c r="CF488" s="140"/>
      <c r="CG488" s="140"/>
    </row>
    <row r="489" spans="1:85" x14ac:dyDescent="0.3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  <c r="BQ489" s="140"/>
      <c r="BR489" s="140"/>
      <c r="BS489" s="140"/>
      <c r="BT489" s="140"/>
      <c r="BU489" s="140"/>
      <c r="BV489" s="140"/>
      <c r="BW489" s="140"/>
      <c r="BX489" s="140"/>
      <c r="BY489" s="140"/>
      <c r="BZ489" s="140"/>
      <c r="CA489" s="140"/>
      <c r="CB489" s="140"/>
      <c r="CC489" s="140"/>
      <c r="CD489" s="140"/>
      <c r="CE489" s="140"/>
      <c r="CF489" s="140"/>
      <c r="CG489" s="140"/>
    </row>
    <row r="490" spans="1:85" x14ac:dyDescent="0.3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  <c r="BQ490" s="140"/>
      <c r="BR490" s="140"/>
      <c r="BS490" s="140"/>
      <c r="BT490" s="140"/>
      <c r="BU490" s="140"/>
      <c r="BV490" s="140"/>
      <c r="BW490" s="140"/>
      <c r="BX490" s="140"/>
      <c r="BY490" s="140"/>
      <c r="BZ490" s="140"/>
      <c r="CA490" s="140"/>
      <c r="CB490" s="140"/>
      <c r="CC490" s="140"/>
      <c r="CD490" s="140"/>
      <c r="CE490" s="140"/>
      <c r="CF490" s="140"/>
      <c r="CG490" s="140"/>
    </row>
    <row r="491" spans="1:85" x14ac:dyDescent="0.3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0"/>
      <c r="BR491" s="140"/>
      <c r="BS491" s="140"/>
      <c r="BT491" s="140"/>
      <c r="BU491" s="140"/>
      <c r="BV491" s="140"/>
      <c r="BW491" s="140"/>
      <c r="BX491" s="140"/>
      <c r="BY491" s="140"/>
      <c r="BZ491" s="140"/>
      <c r="CA491" s="140"/>
      <c r="CB491" s="140"/>
      <c r="CC491" s="140"/>
      <c r="CD491" s="140"/>
      <c r="CE491" s="140"/>
      <c r="CF491" s="140"/>
      <c r="CG491" s="140"/>
    </row>
    <row r="492" spans="1:85" x14ac:dyDescent="0.3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  <c r="BQ492" s="140"/>
      <c r="BR492" s="140"/>
      <c r="BS492" s="140"/>
      <c r="BT492" s="140"/>
      <c r="BU492" s="140"/>
      <c r="BV492" s="140"/>
      <c r="BW492" s="140"/>
      <c r="BX492" s="140"/>
      <c r="BY492" s="140"/>
      <c r="BZ492" s="140"/>
      <c r="CA492" s="140"/>
      <c r="CB492" s="140"/>
      <c r="CC492" s="140"/>
      <c r="CD492" s="140"/>
      <c r="CE492" s="140"/>
      <c r="CF492" s="140"/>
      <c r="CG492" s="140"/>
    </row>
    <row r="493" spans="1:85" x14ac:dyDescent="0.3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  <c r="BQ493" s="140"/>
      <c r="BR493" s="140"/>
      <c r="BS493" s="140"/>
      <c r="BT493" s="140"/>
      <c r="BU493" s="140"/>
      <c r="BV493" s="140"/>
      <c r="BW493" s="140"/>
      <c r="BX493" s="140"/>
      <c r="BY493" s="140"/>
      <c r="BZ493" s="140"/>
      <c r="CA493" s="140"/>
      <c r="CB493" s="140"/>
      <c r="CC493" s="140"/>
      <c r="CD493" s="140"/>
      <c r="CE493" s="140"/>
      <c r="CF493" s="140"/>
      <c r="CG493" s="140"/>
    </row>
    <row r="494" spans="1:85" x14ac:dyDescent="0.3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  <c r="BQ494" s="140"/>
      <c r="BR494" s="140"/>
      <c r="BS494" s="140"/>
      <c r="BT494" s="140"/>
      <c r="BU494" s="140"/>
      <c r="BV494" s="140"/>
      <c r="BW494" s="140"/>
      <c r="BX494" s="140"/>
      <c r="BY494" s="140"/>
      <c r="BZ494" s="140"/>
      <c r="CA494" s="140"/>
      <c r="CB494" s="140"/>
      <c r="CC494" s="140"/>
      <c r="CD494" s="140"/>
      <c r="CE494" s="140"/>
      <c r="CF494" s="140"/>
      <c r="CG494" s="140"/>
    </row>
    <row r="495" spans="1:85" x14ac:dyDescent="0.3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0"/>
    </row>
    <row r="496" spans="1:85" x14ac:dyDescent="0.3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  <c r="BQ496" s="140"/>
      <c r="BR496" s="140"/>
      <c r="BS496" s="140"/>
      <c r="BT496" s="140"/>
      <c r="BU496" s="140"/>
      <c r="BV496" s="140"/>
      <c r="BW496" s="140"/>
      <c r="BX496" s="140"/>
      <c r="BY496" s="140"/>
      <c r="BZ496" s="140"/>
      <c r="CA496" s="140"/>
      <c r="CB496" s="140"/>
      <c r="CC496" s="140"/>
      <c r="CD496" s="140"/>
      <c r="CE496" s="140"/>
      <c r="CF496" s="140"/>
      <c r="CG496" s="140"/>
    </row>
    <row r="497" spans="1:85" x14ac:dyDescent="0.3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  <c r="BQ497" s="140"/>
      <c r="BR497" s="140"/>
      <c r="BS497" s="140"/>
      <c r="BT497" s="140"/>
      <c r="BU497" s="140"/>
      <c r="BV497" s="140"/>
      <c r="BW497" s="140"/>
      <c r="BX497" s="140"/>
      <c r="BY497" s="140"/>
      <c r="BZ497" s="140"/>
      <c r="CA497" s="140"/>
      <c r="CB497" s="140"/>
      <c r="CC497" s="140"/>
      <c r="CD497" s="140"/>
      <c r="CE497" s="140"/>
      <c r="CF497" s="140"/>
      <c r="CG497" s="140"/>
    </row>
    <row r="498" spans="1:85" x14ac:dyDescent="0.3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  <c r="BQ498" s="140"/>
      <c r="BR498" s="140"/>
      <c r="BS498" s="140"/>
      <c r="BT498" s="140"/>
      <c r="BU498" s="140"/>
      <c r="BV498" s="140"/>
      <c r="BW498" s="140"/>
      <c r="BX498" s="140"/>
      <c r="BY498" s="140"/>
      <c r="BZ498" s="140"/>
      <c r="CA498" s="140"/>
      <c r="CB498" s="140"/>
      <c r="CC498" s="140"/>
      <c r="CD498" s="140"/>
      <c r="CE498" s="140"/>
      <c r="CF498" s="140"/>
      <c r="CG498" s="140"/>
    </row>
    <row r="499" spans="1:85" x14ac:dyDescent="0.3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  <c r="BQ499" s="140"/>
      <c r="BR499" s="140"/>
      <c r="BS499" s="140"/>
      <c r="BT499" s="140"/>
      <c r="BU499" s="140"/>
      <c r="BV499" s="140"/>
      <c r="BW499" s="140"/>
      <c r="BX499" s="140"/>
      <c r="BY499" s="140"/>
      <c r="BZ499" s="140"/>
      <c r="CA499" s="140"/>
      <c r="CB499" s="140"/>
      <c r="CC499" s="140"/>
      <c r="CD499" s="140"/>
      <c r="CE499" s="140"/>
      <c r="CF499" s="140"/>
      <c r="CG499" s="140"/>
    </row>
    <row r="500" spans="1:85" x14ac:dyDescent="0.3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  <c r="BQ500" s="140"/>
      <c r="BR500" s="140"/>
      <c r="BS500" s="140"/>
      <c r="BT500" s="140"/>
      <c r="BU500" s="140"/>
      <c r="BV500" s="140"/>
      <c r="BW500" s="140"/>
      <c r="BX500" s="140"/>
      <c r="BY500" s="140"/>
      <c r="BZ500" s="140"/>
      <c r="CA500" s="140"/>
      <c r="CB500" s="140"/>
      <c r="CC500" s="140"/>
      <c r="CD500" s="140"/>
      <c r="CE500" s="140"/>
      <c r="CF500" s="140"/>
      <c r="CG500" s="140"/>
    </row>
    <row r="501" spans="1:85" x14ac:dyDescent="0.3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  <c r="BQ501" s="140"/>
      <c r="BR501" s="140"/>
      <c r="BS501" s="140"/>
      <c r="BT501" s="140"/>
      <c r="BU501" s="140"/>
      <c r="BV501" s="140"/>
      <c r="BW501" s="140"/>
      <c r="BX501" s="140"/>
      <c r="BY501" s="140"/>
      <c r="BZ501" s="140"/>
      <c r="CA501" s="140"/>
      <c r="CB501" s="140"/>
      <c r="CC501" s="140"/>
      <c r="CD501" s="140"/>
      <c r="CE501" s="140"/>
      <c r="CF501" s="140"/>
      <c r="CG501" s="140"/>
    </row>
    <row r="502" spans="1:85" x14ac:dyDescent="0.3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  <c r="BQ502" s="140"/>
      <c r="BR502" s="140"/>
      <c r="BS502" s="140"/>
      <c r="BT502" s="140"/>
      <c r="BU502" s="140"/>
      <c r="BV502" s="140"/>
      <c r="BW502" s="140"/>
      <c r="BX502" s="140"/>
      <c r="BY502" s="140"/>
      <c r="BZ502" s="140"/>
      <c r="CA502" s="140"/>
      <c r="CB502" s="140"/>
      <c r="CC502" s="140"/>
      <c r="CD502" s="140"/>
      <c r="CE502" s="140"/>
      <c r="CF502" s="140"/>
      <c r="CG502" s="140"/>
    </row>
    <row r="503" spans="1:85" x14ac:dyDescent="0.3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  <c r="BQ503" s="140"/>
      <c r="BR503" s="140"/>
      <c r="BS503" s="140"/>
      <c r="BT503" s="140"/>
      <c r="BU503" s="140"/>
      <c r="BV503" s="140"/>
      <c r="BW503" s="140"/>
      <c r="BX503" s="140"/>
      <c r="BY503" s="140"/>
      <c r="BZ503" s="140"/>
      <c r="CA503" s="140"/>
      <c r="CB503" s="140"/>
      <c r="CC503" s="140"/>
      <c r="CD503" s="140"/>
      <c r="CE503" s="140"/>
      <c r="CF503" s="140"/>
      <c r="CG503" s="140"/>
    </row>
    <row r="504" spans="1:85" x14ac:dyDescent="0.3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  <c r="BQ504" s="140"/>
      <c r="BR504" s="140"/>
      <c r="BS504" s="140"/>
      <c r="BT504" s="140"/>
      <c r="BU504" s="140"/>
      <c r="BV504" s="140"/>
      <c r="BW504" s="140"/>
      <c r="BX504" s="140"/>
      <c r="BY504" s="140"/>
      <c r="BZ504" s="140"/>
      <c r="CA504" s="140"/>
      <c r="CB504" s="140"/>
      <c r="CC504" s="140"/>
      <c r="CD504" s="140"/>
      <c r="CE504" s="140"/>
      <c r="CF504" s="140"/>
      <c r="CG504" s="140"/>
    </row>
    <row r="505" spans="1:85" x14ac:dyDescent="0.3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  <c r="BQ505" s="140"/>
      <c r="BR505" s="140"/>
      <c r="BS505" s="140"/>
      <c r="BT505" s="140"/>
      <c r="BU505" s="140"/>
      <c r="BV505" s="140"/>
      <c r="BW505" s="140"/>
      <c r="BX505" s="140"/>
      <c r="BY505" s="140"/>
      <c r="BZ505" s="140"/>
      <c r="CA505" s="140"/>
      <c r="CB505" s="140"/>
      <c r="CC505" s="140"/>
      <c r="CD505" s="140"/>
      <c r="CE505" s="140"/>
      <c r="CF505" s="140"/>
      <c r="CG505" s="140"/>
    </row>
    <row r="506" spans="1:85" x14ac:dyDescent="0.3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  <c r="BQ506" s="140"/>
      <c r="BR506" s="140"/>
      <c r="BS506" s="140"/>
      <c r="BT506" s="140"/>
      <c r="BU506" s="140"/>
      <c r="BV506" s="140"/>
      <c r="BW506" s="140"/>
      <c r="BX506" s="140"/>
      <c r="BY506" s="140"/>
      <c r="BZ506" s="140"/>
      <c r="CA506" s="140"/>
      <c r="CB506" s="140"/>
      <c r="CC506" s="140"/>
      <c r="CD506" s="140"/>
      <c r="CE506" s="140"/>
      <c r="CF506" s="140"/>
      <c r="CG506" s="140"/>
    </row>
    <row r="507" spans="1:85" x14ac:dyDescent="0.3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  <c r="BQ507" s="140"/>
      <c r="BR507" s="140"/>
      <c r="BS507" s="140"/>
      <c r="BT507" s="140"/>
      <c r="BU507" s="140"/>
      <c r="BV507" s="140"/>
      <c r="BW507" s="140"/>
      <c r="BX507" s="140"/>
      <c r="BY507" s="140"/>
      <c r="BZ507" s="140"/>
      <c r="CA507" s="140"/>
      <c r="CB507" s="140"/>
      <c r="CC507" s="140"/>
      <c r="CD507" s="140"/>
      <c r="CE507" s="140"/>
      <c r="CF507" s="140"/>
      <c r="CG507" s="140"/>
    </row>
    <row r="508" spans="1:85" x14ac:dyDescent="0.3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  <c r="BQ508" s="140"/>
      <c r="BR508" s="140"/>
      <c r="BS508" s="140"/>
      <c r="BT508" s="140"/>
      <c r="BU508" s="140"/>
      <c r="BV508" s="140"/>
      <c r="BW508" s="140"/>
      <c r="BX508" s="140"/>
      <c r="BY508" s="140"/>
      <c r="BZ508" s="140"/>
      <c r="CA508" s="140"/>
      <c r="CB508" s="140"/>
      <c r="CC508" s="140"/>
      <c r="CD508" s="140"/>
      <c r="CE508" s="140"/>
      <c r="CF508" s="140"/>
      <c r="CG508" s="140"/>
    </row>
    <row r="509" spans="1:85" x14ac:dyDescent="0.3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  <c r="BQ509" s="140"/>
      <c r="BR509" s="140"/>
      <c r="BS509" s="140"/>
      <c r="BT509" s="140"/>
      <c r="BU509" s="140"/>
      <c r="BV509" s="140"/>
      <c r="BW509" s="140"/>
      <c r="BX509" s="140"/>
      <c r="BY509" s="140"/>
      <c r="BZ509" s="140"/>
      <c r="CA509" s="140"/>
      <c r="CB509" s="140"/>
      <c r="CC509" s="140"/>
      <c r="CD509" s="140"/>
      <c r="CE509" s="140"/>
      <c r="CF509" s="140"/>
      <c r="CG509" s="140"/>
    </row>
    <row r="510" spans="1:85" x14ac:dyDescent="0.3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  <c r="BQ510" s="140"/>
      <c r="BR510" s="140"/>
      <c r="BS510" s="140"/>
      <c r="BT510" s="140"/>
      <c r="BU510" s="140"/>
      <c r="BV510" s="140"/>
      <c r="BW510" s="140"/>
      <c r="BX510" s="140"/>
      <c r="BY510" s="140"/>
      <c r="BZ510" s="140"/>
      <c r="CA510" s="140"/>
      <c r="CB510" s="140"/>
      <c r="CC510" s="140"/>
      <c r="CD510" s="140"/>
      <c r="CE510" s="140"/>
      <c r="CF510" s="140"/>
      <c r="CG510" s="140"/>
    </row>
    <row r="511" spans="1:85" x14ac:dyDescent="0.3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  <c r="BQ511" s="140"/>
      <c r="BR511" s="140"/>
      <c r="BS511" s="140"/>
      <c r="BT511" s="140"/>
      <c r="BU511" s="140"/>
      <c r="BV511" s="140"/>
      <c r="BW511" s="140"/>
      <c r="BX511" s="140"/>
      <c r="BY511" s="140"/>
      <c r="BZ511" s="140"/>
      <c r="CA511" s="140"/>
      <c r="CB511" s="140"/>
      <c r="CC511" s="140"/>
      <c r="CD511" s="140"/>
      <c r="CE511" s="140"/>
      <c r="CF511" s="140"/>
      <c r="CG511" s="140"/>
    </row>
    <row r="512" spans="1:85" x14ac:dyDescent="0.3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  <c r="BQ512" s="140"/>
      <c r="BR512" s="140"/>
      <c r="BS512" s="140"/>
      <c r="BT512" s="140"/>
      <c r="BU512" s="140"/>
      <c r="BV512" s="140"/>
      <c r="BW512" s="140"/>
      <c r="BX512" s="140"/>
      <c r="BY512" s="140"/>
      <c r="BZ512" s="140"/>
      <c r="CA512" s="140"/>
      <c r="CB512" s="140"/>
      <c r="CC512" s="140"/>
      <c r="CD512" s="140"/>
      <c r="CE512" s="140"/>
      <c r="CF512" s="140"/>
      <c r="CG512" s="140"/>
    </row>
    <row r="513" spans="1:85" x14ac:dyDescent="0.3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  <c r="BQ513" s="140"/>
      <c r="BR513" s="140"/>
      <c r="BS513" s="140"/>
      <c r="BT513" s="140"/>
      <c r="BU513" s="140"/>
      <c r="BV513" s="140"/>
      <c r="BW513" s="140"/>
      <c r="BX513" s="140"/>
      <c r="BY513" s="140"/>
      <c r="BZ513" s="140"/>
      <c r="CA513" s="140"/>
      <c r="CB513" s="140"/>
      <c r="CC513" s="140"/>
      <c r="CD513" s="140"/>
      <c r="CE513" s="140"/>
      <c r="CF513" s="140"/>
      <c r="CG513" s="140"/>
    </row>
    <row r="514" spans="1:85" x14ac:dyDescent="0.3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  <c r="BQ514" s="140"/>
      <c r="BR514" s="140"/>
      <c r="BS514" s="140"/>
      <c r="BT514" s="140"/>
      <c r="BU514" s="140"/>
      <c r="BV514" s="140"/>
      <c r="BW514" s="140"/>
      <c r="BX514" s="140"/>
      <c r="BY514" s="140"/>
      <c r="BZ514" s="140"/>
      <c r="CA514" s="140"/>
      <c r="CB514" s="140"/>
      <c r="CC514" s="140"/>
      <c r="CD514" s="140"/>
      <c r="CE514" s="140"/>
      <c r="CF514" s="140"/>
      <c r="CG514" s="140"/>
    </row>
    <row r="515" spans="1:85" x14ac:dyDescent="0.3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  <c r="BQ515" s="140"/>
      <c r="BR515" s="140"/>
      <c r="BS515" s="140"/>
      <c r="BT515" s="140"/>
      <c r="BU515" s="140"/>
      <c r="BV515" s="140"/>
      <c r="BW515" s="140"/>
      <c r="BX515" s="140"/>
      <c r="BY515" s="140"/>
      <c r="BZ515" s="140"/>
      <c r="CA515" s="140"/>
      <c r="CB515" s="140"/>
      <c r="CC515" s="140"/>
      <c r="CD515" s="140"/>
      <c r="CE515" s="140"/>
      <c r="CF515" s="140"/>
      <c r="CG515" s="140"/>
    </row>
    <row r="516" spans="1:85" x14ac:dyDescent="0.3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  <c r="BQ516" s="140"/>
      <c r="BR516" s="140"/>
      <c r="BS516" s="140"/>
      <c r="BT516" s="140"/>
      <c r="BU516" s="140"/>
      <c r="BV516" s="140"/>
      <c r="BW516" s="140"/>
      <c r="BX516" s="140"/>
      <c r="BY516" s="140"/>
      <c r="BZ516" s="140"/>
      <c r="CA516" s="140"/>
      <c r="CB516" s="140"/>
      <c r="CC516" s="140"/>
      <c r="CD516" s="140"/>
      <c r="CE516" s="140"/>
      <c r="CF516" s="140"/>
      <c r="CG516" s="140"/>
    </row>
    <row r="517" spans="1:85" x14ac:dyDescent="0.3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  <c r="BQ517" s="140"/>
      <c r="BR517" s="140"/>
      <c r="BS517" s="140"/>
      <c r="BT517" s="140"/>
      <c r="BU517" s="140"/>
      <c r="BV517" s="140"/>
      <c r="BW517" s="140"/>
      <c r="BX517" s="140"/>
      <c r="BY517" s="140"/>
      <c r="BZ517" s="140"/>
      <c r="CA517" s="140"/>
      <c r="CB517" s="140"/>
      <c r="CC517" s="140"/>
      <c r="CD517" s="140"/>
      <c r="CE517" s="140"/>
      <c r="CF517" s="140"/>
      <c r="CG517" s="140"/>
    </row>
    <row r="518" spans="1:85" x14ac:dyDescent="0.3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  <c r="BQ518" s="140"/>
      <c r="BR518" s="140"/>
      <c r="BS518" s="140"/>
      <c r="BT518" s="140"/>
      <c r="BU518" s="140"/>
      <c r="BV518" s="140"/>
      <c r="BW518" s="140"/>
      <c r="BX518" s="140"/>
      <c r="BY518" s="140"/>
      <c r="BZ518" s="140"/>
      <c r="CA518" s="140"/>
      <c r="CB518" s="140"/>
      <c r="CC518" s="140"/>
      <c r="CD518" s="140"/>
      <c r="CE518" s="140"/>
      <c r="CF518" s="140"/>
      <c r="CG518" s="140"/>
    </row>
    <row r="519" spans="1:85" x14ac:dyDescent="0.3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  <c r="BQ519" s="140"/>
      <c r="BR519" s="140"/>
      <c r="BS519" s="140"/>
      <c r="BT519" s="140"/>
      <c r="BU519" s="140"/>
      <c r="BV519" s="140"/>
      <c r="BW519" s="140"/>
      <c r="BX519" s="140"/>
      <c r="BY519" s="140"/>
      <c r="BZ519" s="140"/>
      <c r="CA519" s="140"/>
      <c r="CB519" s="140"/>
      <c r="CC519" s="140"/>
      <c r="CD519" s="140"/>
      <c r="CE519" s="140"/>
      <c r="CF519" s="140"/>
      <c r="CG519" s="140"/>
    </row>
    <row r="520" spans="1:85" x14ac:dyDescent="0.3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  <c r="BQ520" s="140"/>
      <c r="BR520" s="140"/>
      <c r="BS520" s="140"/>
      <c r="BT520" s="140"/>
      <c r="BU520" s="140"/>
      <c r="BV520" s="140"/>
      <c r="BW520" s="140"/>
      <c r="BX520" s="140"/>
      <c r="BY520" s="140"/>
      <c r="BZ520" s="140"/>
      <c r="CA520" s="140"/>
      <c r="CB520" s="140"/>
      <c r="CC520" s="140"/>
      <c r="CD520" s="140"/>
      <c r="CE520" s="140"/>
      <c r="CF520" s="140"/>
      <c r="CG520" s="140"/>
    </row>
    <row r="521" spans="1:85" x14ac:dyDescent="0.3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  <c r="BQ521" s="140"/>
      <c r="BR521" s="140"/>
      <c r="BS521" s="140"/>
      <c r="BT521" s="140"/>
      <c r="BU521" s="140"/>
      <c r="BV521" s="140"/>
      <c r="BW521" s="140"/>
      <c r="BX521" s="140"/>
      <c r="BY521" s="140"/>
      <c r="BZ521" s="140"/>
      <c r="CA521" s="140"/>
      <c r="CB521" s="140"/>
      <c r="CC521" s="140"/>
      <c r="CD521" s="140"/>
      <c r="CE521" s="140"/>
      <c r="CF521" s="140"/>
      <c r="CG521" s="140"/>
    </row>
    <row r="522" spans="1:85" x14ac:dyDescent="0.3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  <c r="BQ522" s="140"/>
      <c r="BR522" s="140"/>
      <c r="BS522" s="140"/>
      <c r="BT522" s="140"/>
      <c r="BU522" s="140"/>
      <c r="BV522" s="140"/>
      <c r="BW522" s="140"/>
      <c r="BX522" s="140"/>
      <c r="BY522" s="140"/>
      <c r="BZ522" s="140"/>
      <c r="CA522" s="140"/>
      <c r="CB522" s="140"/>
      <c r="CC522" s="140"/>
      <c r="CD522" s="140"/>
      <c r="CE522" s="140"/>
      <c r="CF522" s="140"/>
      <c r="CG522" s="140"/>
    </row>
    <row r="523" spans="1:85" x14ac:dyDescent="0.3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  <c r="BQ523" s="140"/>
      <c r="BR523" s="140"/>
      <c r="BS523" s="140"/>
      <c r="BT523" s="140"/>
      <c r="BU523" s="140"/>
      <c r="BV523" s="140"/>
      <c r="BW523" s="140"/>
      <c r="BX523" s="140"/>
      <c r="BY523" s="140"/>
      <c r="BZ523" s="140"/>
      <c r="CA523" s="140"/>
      <c r="CB523" s="140"/>
      <c r="CC523" s="140"/>
      <c r="CD523" s="140"/>
      <c r="CE523" s="140"/>
      <c r="CF523" s="140"/>
      <c r="CG523" s="140"/>
    </row>
    <row r="524" spans="1:85" x14ac:dyDescent="0.3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  <c r="BQ524" s="140"/>
      <c r="BR524" s="140"/>
      <c r="BS524" s="140"/>
      <c r="BT524" s="140"/>
      <c r="BU524" s="140"/>
      <c r="BV524" s="140"/>
      <c r="BW524" s="140"/>
      <c r="BX524" s="140"/>
      <c r="BY524" s="140"/>
      <c r="BZ524" s="140"/>
      <c r="CA524" s="140"/>
      <c r="CB524" s="140"/>
      <c r="CC524" s="140"/>
      <c r="CD524" s="140"/>
      <c r="CE524" s="140"/>
      <c r="CF524" s="140"/>
      <c r="CG524" s="140"/>
    </row>
    <row r="525" spans="1:85" x14ac:dyDescent="0.3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  <c r="BQ525" s="140"/>
      <c r="BR525" s="140"/>
      <c r="BS525" s="140"/>
      <c r="BT525" s="140"/>
      <c r="BU525" s="140"/>
      <c r="BV525" s="140"/>
      <c r="BW525" s="140"/>
      <c r="BX525" s="140"/>
      <c r="BY525" s="140"/>
      <c r="BZ525" s="140"/>
      <c r="CA525" s="140"/>
      <c r="CB525" s="140"/>
      <c r="CC525" s="140"/>
      <c r="CD525" s="140"/>
      <c r="CE525" s="140"/>
      <c r="CF525" s="140"/>
      <c r="CG525" s="140"/>
    </row>
    <row r="526" spans="1:85" x14ac:dyDescent="0.3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  <c r="BQ526" s="140"/>
      <c r="BR526" s="140"/>
      <c r="BS526" s="140"/>
      <c r="BT526" s="140"/>
      <c r="BU526" s="140"/>
      <c r="BV526" s="140"/>
      <c r="BW526" s="140"/>
      <c r="BX526" s="140"/>
      <c r="BY526" s="140"/>
      <c r="BZ526" s="140"/>
      <c r="CA526" s="140"/>
      <c r="CB526" s="140"/>
      <c r="CC526" s="140"/>
      <c r="CD526" s="140"/>
      <c r="CE526" s="140"/>
      <c r="CF526" s="140"/>
      <c r="CG526" s="140"/>
    </row>
    <row r="527" spans="1:85" x14ac:dyDescent="0.3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  <c r="BQ527" s="140"/>
      <c r="BR527" s="140"/>
      <c r="BS527" s="140"/>
      <c r="BT527" s="140"/>
      <c r="BU527" s="140"/>
      <c r="BV527" s="140"/>
      <c r="BW527" s="140"/>
      <c r="BX527" s="140"/>
      <c r="BY527" s="140"/>
      <c r="BZ527" s="140"/>
      <c r="CA527" s="140"/>
      <c r="CB527" s="140"/>
      <c r="CC527" s="140"/>
      <c r="CD527" s="140"/>
      <c r="CE527" s="140"/>
      <c r="CF527" s="140"/>
      <c r="CG527" s="140"/>
    </row>
    <row r="528" spans="1:85" x14ac:dyDescent="0.3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  <c r="BQ528" s="140"/>
      <c r="BR528" s="140"/>
      <c r="BS528" s="140"/>
      <c r="BT528" s="140"/>
      <c r="BU528" s="140"/>
      <c r="BV528" s="140"/>
      <c r="BW528" s="140"/>
      <c r="BX528" s="140"/>
      <c r="BY528" s="140"/>
      <c r="BZ528" s="140"/>
      <c r="CA528" s="140"/>
      <c r="CB528" s="140"/>
      <c r="CC528" s="140"/>
      <c r="CD528" s="140"/>
      <c r="CE528" s="140"/>
      <c r="CF528" s="140"/>
      <c r="CG528" s="140"/>
    </row>
    <row r="529" spans="1:85" x14ac:dyDescent="0.3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  <c r="BQ529" s="140"/>
      <c r="BR529" s="140"/>
      <c r="BS529" s="140"/>
      <c r="BT529" s="140"/>
      <c r="BU529" s="140"/>
      <c r="BV529" s="140"/>
      <c r="BW529" s="140"/>
      <c r="BX529" s="140"/>
      <c r="BY529" s="140"/>
      <c r="BZ529" s="140"/>
      <c r="CA529" s="140"/>
      <c r="CB529" s="140"/>
      <c r="CC529" s="140"/>
      <c r="CD529" s="140"/>
      <c r="CE529" s="140"/>
      <c r="CF529" s="140"/>
      <c r="CG529" s="140"/>
    </row>
    <row r="530" spans="1:85" x14ac:dyDescent="0.3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  <c r="BQ530" s="140"/>
      <c r="BR530" s="140"/>
      <c r="BS530" s="140"/>
      <c r="BT530" s="140"/>
      <c r="BU530" s="140"/>
      <c r="BV530" s="140"/>
      <c r="BW530" s="140"/>
      <c r="BX530" s="140"/>
      <c r="BY530" s="140"/>
      <c r="BZ530" s="140"/>
      <c r="CA530" s="140"/>
      <c r="CB530" s="140"/>
      <c r="CC530" s="140"/>
      <c r="CD530" s="140"/>
      <c r="CE530" s="140"/>
      <c r="CF530" s="140"/>
      <c r="CG530" s="140"/>
    </row>
    <row r="531" spans="1:85" x14ac:dyDescent="0.3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  <c r="BQ531" s="140"/>
      <c r="BR531" s="140"/>
      <c r="BS531" s="140"/>
      <c r="BT531" s="140"/>
      <c r="BU531" s="140"/>
      <c r="BV531" s="140"/>
      <c r="BW531" s="140"/>
      <c r="BX531" s="140"/>
      <c r="BY531" s="140"/>
      <c r="BZ531" s="140"/>
      <c r="CA531" s="140"/>
      <c r="CB531" s="140"/>
      <c r="CC531" s="140"/>
      <c r="CD531" s="140"/>
      <c r="CE531" s="140"/>
      <c r="CF531" s="140"/>
      <c r="CG531" s="140"/>
    </row>
    <row r="532" spans="1:85" x14ac:dyDescent="0.3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  <c r="BQ532" s="140"/>
      <c r="BR532" s="140"/>
      <c r="BS532" s="140"/>
      <c r="BT532" s="140"/>
      <c r="BU532" s="140"/>
      <c r="BV532" s="140"/>
      <c r="BW532" s="140"/>
      <c r="BX532" s="140"/>
      <c r="BY532" s="140"/>
      <c r="BZ532" s="140"/>
      <c r="CA532" s="140"/>
      <c r="CB532" s="140"/>
      <c r="CC532" s="140"/>
      <c r="CD532" s="140"/>
      <c r="CE532" s="140"/>
      <c r="CF532" s="140"/>
      <c r="CG532" s="140"/>
    </row>
    <row r="533" spans="1:85" x14ac:dyDescent="0.3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  <c r="BQ533" s="140"/>
      <c r="BR533" s="140"/>
      <c r="BS533" s="140"/>
      <c r="BT533" s="140"/>
      <c r="BU533" s="140"/>
      <c r="BV533" s="140"/>
      <c r="BW533" s="140"/>
      <c r="BX533" s="140"/>
      <c r="BY533" s="140"/>
      <c r="BZ533" s="140"/>
      <c r="CA533" s="140"/>
      <c r="CB533" s="140"/>
      <c r="CC533" s="140"/>
      <c r="CD533" s="140"/>
      <c r="CE533" s="140"/>
      <c r="CF533" s="140"/>
      <c r="CG533" s="140"/>
    </row>
    <row r="534" spans="1:85" x14ac:dyDescent="0.3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  <c r="BQ534" s="140"/>
      <c r="BR534" s="140"/>
      <c r="BS534" s="140"/>
      <c r="BT534" s="140"/>
      <c r="BU534" s="140"/>
      <c r="BV534" s="140"/>
      <c r="BW534" s="140"/>
      <c r="BX534" s="140"/>
      <c r="BY534" s="140"/>
      <c r="BZ534" s="140"/>
      <c r="CA534" s="140"/>
      <c r="CB534" s="140"/>
      <c r="CC534" s="140"/>
      <c r="CD534" s="140"/>
      <c r="CE534" s="140"/>
      <c r="CF534" s="140"/>
      <c r="CG534" s="140"/>
    </row>
    <row r="535" spans="1:85" x14ac:dyDescent="0.3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  <c r="BQ535" s="140"/>
      <c r="BR535" s="140"/>
      <c r="BS535" s="140"/>
      <c r="BT535" s="140"/>
      <c r="BU535" s="140"/>
      <c r="BV535" s="140"/>
      <c r="BW535" s="140"/>
      <c r="BX535" s="140"/>
      <c r="BY535" s="140"/>
      <c r="BZ535" s="140"/>
      <c r="CA535" s="140"/>
      <c r="CB535" s="140"/>
      <c r="CC535" s="140"/>
      <c r="CD535" s="140"/>
      <c r="CE535" s="140"/>
      <c r="CF535" s="140"/>
      <c r="CG535" s="140"/>
    </row>
    <row r="536" spans="1:85" x14ac:dyDescent="0.3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  <c r="BQ536" s="140"/>
      <c r="BR536" s="140"/>
      <c r="BS536" s="140"/>
      <c r="BT536" s="140"/>
      <c r="BU536" s="140"/>
      <c r="BV536" s="140"/>
      <c r="BW536" s="140"/>
      <c r="BX536" s="140"/>
      <c r="BY536" s="140"/>
      <c r="BZ536" s="140"/>
      <c r="CA536" s="140"/>
      <c r="CB536" s="140"/>
      <c r="CC536" s="140"/>
      <c r="CD536" s="140"/>
      <c r="CE536" s="140"/>
      <c r="CF536" s="140"/>
      <c r="CG536" s="140"/>
    </row>
    <row r="537" spans="1:85" x14ac:dyDescent="0.3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  <c r="BQ537" s="140"/>
      <c r="BR537" s="140"/>
      <c r="BS537" s="140"/>
      <c r="BT537" s="140"/>
      <c r="BU537" s="140"/>
      <c r="BV537" s="140"/>
      <c r="BW537" s="140"/>
      <c r="BX537" s="140"/>
      <c r="BY537" s="140"/>
      <c r="BZ537" s="140"/>
      <c r="CA537" s="140"/>
      <c r="CB537" s="140"/>
      <c r="CC537" s="140"/>
      <c r="CD537" s="140"/>
      <c r="CE537" s="140"/>
      <c r="CF537" s="140"/>
      <c r="CG537" s="140"/>
    </row>
    <row r="538" spans="1:85" x14ac:dyDescent="0.3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  <c r="BQ538" s="140"/>
      <c r="BR538" s="140"/>
      <c r="BS538" s="140"/>
      <c r="BT538" s="140"/>
      <c r="BU538" s="140"/>
      <c r="BV538" s="140"/>
      <c r="BW538" s="140"/>
      <c r="BX538" s="140"/>
      <c r="BY538" s="140"/>
      <c r="BZ538" s="140"/>
      <c r="CA538" s="140"/>
      <c r="CB538" s="140"/>
      <c r="CC538" s="140"/>
      <c r="CD538" s="140"/>
      <c r="CE538" s="140"/>
      <c r="CF538" s="140"/>
      <c r="CG538" s="140"/>
    </row>
    <row r="539" spans="1:85" x14ac:dyDescent="0.3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  <c r="BQ539" s="140"/>
      <c r="BR539" s="140"/>
      <c r="BS539" s="140"/>
      <c r="BT539" s="140"/>
      <c r="BU539" s="140"/>
      <c r="BV539" s="140"/>
      <c r="BW539" s="140"/>
      <c r="BX539" s="140"/>
      <c r="BY539" s="140"/>
      <c r="BZ539" s="140"/>
      <c r="CA539" s="140"/>
      <c r="CB539" s="140"/>
      <c r="CC539" s="140"/>
      <c r="CD539" s="140"/>
      <c r="CE539" s="140"/>
      <c r="CF539" s="140"/>
      <c r="CG539" s="140"/>
    </row>
    <row r="540" spans="1:85" x14ac:dyDescent="0.3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  <c r="BQ540" s="140"/>
      <c r="BR540" s="140"/>
      <c r="BS540" s="140"/>
      <c r="BT540" s="140"/>
      <c r="BU540" s="140"/>
      <c r="BV540" s="140"/>
      <c r="BW540" s="140"/>
      <c r="BX540" s="140"/>
      <c r="BY540" s="140"/>
      <c r="BZ540" s="140"/>
      <c r="CA540" s="140"/>
      <c r="CB540" s="140"/>
      <c r="CC540" s="140"/>
      <c r="CD540" s="140"/>
      <c r="CE540" s="140"/>
      <c r="CF540" s="140"/>
      <c r="CG540" s="140"/>
    </row>
    <row r="541" spans="1:85" x14ac:dyDescent="0.3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4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40"/>
      <c r="BQ541" s="140"/>
      <c r="BR541" s="140"/>
      <c r="BS541" s="140"/>
      <c r="BT541" s="140"/>
      <c r="BU541" s="140"/>
      <c r="BV541" s="140"/>
      <c r="BW541" s="140"/>
      <c r="BX541" s="140"/>
      <c r="BY541" s="140"/>
      <c r="BZ541" s="140"/>
      <c r="CA541" s="140"/>
      <c r="CB541" s="140"/>
      <c r="CC541" s="140"/>
      <c r="CD541" s="140"/>
      <c r="CE541" s="140"/>
      <c r="CF541" s="140"/>
      <c r="CG541" s="140"/>
    </row>
    <row r="542" spans="1:85" x14ac:dyDescent="0.3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4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40"/>
      <c r="BQ542" s="140"/>
      <c r="BR542" s="140"/>
      <c r="BS542" s="140"/>
      <c r="BT542" s="140"/>
      <c r="BU542" s="140"/>
      <c r="BV542" s="140"/>
      <c r="BW542" s="140"/>
      <c r="BX542" s="140"/>
      <c r="BY542" s="140"/>
      <c r="BZ542" s="140"/>
      <c r="CA542" s="140"/>
      <c r="CB542" s="140"/>
      <c r="CC542" s="140"/>
      <c r="CD542" s="140"/>
      <c r="CE542" s="140"/>
      <c r="CF542" s="140"/>
      <c r="CG542" s="140"/>
    </row>
    <row r="543" spans="1:85" x14ac:dyDescent="0.3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  <c r="BQ543" s="140"/>
      <c r="BR543" s="140"/>
      <c r="BS543" s="140"/>
      <c r="BT543" s="140"/>
      <c r="BU543" s="140"/>
      <c r="BV543" s="140"/>
      <c r="BW543" s="140"/>
      <c r="BX543" s="140"/>
      <c r="BY543" s="140"/>
      <c r="BZ543" s="140"/>
      <c r="CA543" s="140"/>
      <c r="CB543" s="140"/>
      <c r="CC543" s="140"/>
      <c r="CD543" s="140"/>
      <c r="CE543" s="140"/>
      <c r="CF543" s="140"/>
      <c r="CG543" s="140"/>
    </row>
    <row r="544" spans="1:85" x14ac:dyDescent="0.3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  <c r="BQ544" s="140"/>
      <c r="BR544" s="140"/>
      <c r="BS544" s="140"/>
      <c r="BT544" s="140"/>
      <c r="BU544" s="140"/>
      <c r="BV544" s="140"/>
      <c r="BW544" s="140"/>
      <c r="BX544" s="140"/>
      <c r="BY544" s="140"/>
      <c r="BZ544" s="140"/>
      <c r="CA544" s="140"/>
      <c r="CB544" s="140"/>
      <c r="CC544" s="140"/>
      <c r="CD544" s="140"/>
      <c r="CE544" s="140"/>
      <c r="CF544" s="140"/>
      <c r="CG544" s="140"/>
    </row>
    <row r="545" spans="1:85" x14ac:dyDescent="0.3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  <c r="BQ545" s="140"/>
      <c r="BR545" s="140"/>
      <c r="BS545" s="140"/>
      <c r="BT545" s="140"/>
      <c r="BU545" s="140"/>
      <c r="BV545" s="140"/>
      <c r="BW545" s="140"/>
      <c r="BX545" s="140"/>
      <c r="BY545" s="140"/>
      <c r="BZ545" s="140"/>
      <c r="CA545" s="140"/>
      <c r="CB545" s="140"/>
      <c r="CC545" s="140"/>
      <c r="CD545" s="140"/>
      <c r="CE545" s="140"/>
      <c r="CF545" s="140"/>
      <c r="CG545" s="140"/>
    </row>
    <row r="546" spans="1:85" x14ac:dyDescent="0.3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  <c r="BQ546" s="140"/>
      <c r="BR546" s="140"/>
      <c r="BS546" s="140"/>
      <c r="BT546" s="140"/>
      <c r="BU546" s="140"/>
      <c r="BV546" s="140"/>
      <c r="BW546" s="140"/>
      <c r="BX546" s="140"/>
      <c r="BY546" s="140"/>
      <c r="BZ546" s="140"/>
      <c r="CA546" s="140"/>
      <c r="CB546" s="140"/>
      <c r="CC546" s="140"/>
      <c r="CD546" s="140"/>
      <c r="CE546" s="140"/>
      <c r="CF546" s="140"/>
      <c r="CG546" s="140"/>
    </row>
    <row r="547" spans="1:85" x14ac:dyDescent="0.3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4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40"/>
      <c r="BQ547" s="140"/>
      <c r="BR547" s="140"/>
      <c r="BS547" s="140"/>
      <c r="BT547" s="140"/>
      <c r="BU547" s="140"/>
      <c r="BV547" s="140"/>
      <c r="BW547" s="140"/>
      <c r="BX547" s="140"/>
      <c r="BY547" s="140"/>
      <c r="BZ547" s="140"/>
      <c r="CA547" s="140"/>
      <c r="CB547" s="140"/>
      <c r="CC547" s="140"/>
      <c r="CD547" s="140"/>
      <c r="CE547" s="140"/>
      <c r="CF547" s="140"/>
      <c r="CG547" s="140"/>
    </row>
    <row r="548" spans="1:85" x14ac:dyDescent="0.3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  <c r="BQ548" s="140"/>
      <c r="BR548" s="140"/>
      <c r="BS548" s="140"/>
      <c r="BT548" s="140"/>
      <c r="BU548" s="140"/>
      <c r="BV548" s="140"/>
      <c r="BW548" s="140"/>
      <c r="BX548" s="140"/>
      <c r="BY548" s="140"/>
      <c r="BZ548" s="140"/>
      <c r="CA548" s="140"/>
      <c r="CB548" s="140"/>
      <c r="CC548" s="140"/>
      <c r="CD548" s="140"/>
      <c r="CE548" s="140"/>
      <c r="CF548" s="140"/>
      <c r="CG548" s="140"/>
    </row>
    <row r="549" spans="1:85" x14ac:dyDescent="0.3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4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40"/>
      <c r="BQ549" s="140"/>
      <c r="BR549" s="140"/>
      <c r="BS549" s="140"/>
      <c r="BT549" s="140"/>
      <c r="BU549" s="140"/>
      <c r="BV549" s="140"/>
      <c r="BW549" s="140"/>
      <c r="BX549" s="140"/>
      <c r="BY549" s="140"/>
      <c r="BZ549" s="140"/>
      <c r="CA549" s="140"/>
      <c r="CB549" s="140"/>
      <c r="CC549" s="140"/>
      <c r="CD549" s="140"/>
      <c r="CE549" s="140"/>
      <c r="CF549" s="140"/>
      <c r="CG549" s="140"/>
    </row>
    <row r="550" spans="1:85" x14ac:dyDescent="0.3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  <c r="BQ550" s="140"/>
      <c r="BR550" s="140"/>
      <c r="BS550" s="140"/>
      <c r="BT550" s="140"/>
      <c r="BU550" s="140"/>
      <c r="BV550" s="140"/>
      <c r="BW550" s="140"/>
      <c r="BX550" s="140"/>
      <c r="BY550" s="140"/>
      <c r="BZ550" s="140"/>
      <c r="CA550" s="140"/>
      <c r="CB550" s="140"/>
      <c r="CC550" s="140"/>
      <c r="CD550" s="140"/>
      <c r="CE550" s="140"/>
      <c r="CF550" s="140"/>
      <c r="CG550" s="140"/>
    </row>
    <row r="551" spans="1:85" x14ac:dyDescent="0.3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  <c r="BQ551" s="140"/>
      <c r="BR551" s="140"/>
      <c r="BS551" s="140"/>
      <c r="BT551" s="140"/>
      <c r="BU551" s="140"/>
      <c r="BV551" s="140"/>
      <c r="BW551" s="140"/>
      <c r="BX551" s="140"/>
      <c r="BY551" s="140"/>
      <c r="BZ551" s="140"/>
      <c r="CA551" s="140"/>
      <c r="CB551" s="140"/>
      <c r="CC551" s="140"/>
      <c r="CD551" s="140"/>
      <c r="CE551" s="140"/>
      <c r="CF551" s="140"/>
      <c r="CG551" s="140"/>
    </row>
    <row r="552" spans="1:85" x14ac:dyDescent="0.3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  <c r="BQ552" s="140"/>
      <c r="BR552" s="140"/>
      <c r="BS552" s="140"/>
      <c r="BT552" s="140"/>
      <c r="BU552" s="140"/>
      <c r="BV552" s="140"/>
      <c r="BW552" s="140"/>
      <c r="BX552" s="140"/>
      <c r="BY552" s="140"/>
      <c r="BZ552" s="140"/>
      <c r="CA552" s="140"/>
      <c r="CB552" s="140"/>
      <c r="CC552" s="140"/>
      <c r="CD552" s="140"/>
      <c r="CE552" s="140"/>
      <c r="CF552" s="140"/>
      <c r="CG552" s="140"/>
    </row>
    <row r="553" spans="1:85" x14ac:dyDescent="0.3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  <c r="BQ553" s="140"/>
      <c r="BR553" s="140"/>
      <c r="BS553" s="140"/>
      <c r="BT553" s="140"/>
      <c r="BU553" s="140"/>
      <c r="BV553" s="140"/>
      <c r="BW553" s="140"/>
      <c r="BX553" s="140"/>
      <c r="BY553" s="140"/>
      <c r="BZ553" s="140"/>
      <c r="CA553" s="140"/>
      <c r="CB553" s="140"/>
      <c r="CC553" s="140"/>
      <c r="CD553" s="140"/>
      <c r="CE553" s="140"/>
      <c r="CF553" s="140"/>
      <c r="CG553" s="140"/>
    </row>
    <row r="554" spans="1:85" x14ac:dyDescent="0.3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  <c r="BQ554" s="140"/>
      <c r="BR554" s="140"/>
      <c r="BS554" s="140"/>
      <c r="BT554" s="140"/>
      <c r="BU554" s="140"/>
      <c r="BV554" s="140"/>
      <c r="BW554" s="140"/>
      <c r="BX554" s="140"/>
      <c r="BY554" s="140"/>
      <c r="BZ554" s="140"/>
      <c r="CA554" s="140"/>
      <c r="CB554" s="140"/>
      <c r="CC554" s="140"/>
      <c r="CD554" s="140"/>
      <c r="CE554" s="140"/>
      <c r="CF554" s="140"/>
      <c r="CG554" s="140"/>
    </row>
    <row r="555" spans="1:85" x14ac:dyDescent="0.3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4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40"/>
      <c r="BQ555" s="140"/>
      <c r="BR555" s="140"/>
      <c r="BS555" s="140"/>
      <c r="BT555" s="140"/>
      <c r="BU555" s="140"/>
      <c r="BV555" s="140"/>
      <c r="BW555" s="140"/>
      <c r="BX555" s="140"/>
      <c r="BY555" s="140"/>
      <c r="BZ555" s="140"/>
      <c r="CA555" s="140"/>
      <c r="CB555" s="140"/>
      <c r="CC555" s="140"/>
      <c r="CD555" s="140"/>
      <c r="CE555" s="140"/>
      <c r="CF555" s="140"/>
      <c r="CG555" s="140"/>
    </row>
    <row r="556" spans="1:85" x14ac:dyDescent="0.3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  <c r="BQ556" s="140"/>
      <c r="BR556" s="140"/>
      <c r="BS556" s="140"/>
      <c r="BT556" s="140"/>
      <c r="BU556" s="140"/>
      <c r="BV556" s="140"/>
      <c r="BW556" s="140"/>
      <c r="BX556" s="140"/>
      <c r="BY556" s="140"/>
      <c r="BZ556" s="140"/>
      <c r="CA556" s="140"/>
      <c r="CB556" s="140"/>
      <c r="CC556" s="140"/>
      <c r="CD556" s="140"/>
      <c r="CE556" s="140"/>
      <c r="CF556" s="140"/>
      <c r="CG556" s="140"/>
    </row>
    <row r="557" spans="1:85" x14ac:dyDescent="0.3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  <c r="BQ557" s="140"/>
      <c r="BR557" s="140"/>
      <c r="BS557" s="140"/>
      <c r="BT557" s="140"/>
      <c r="BU557" s="140"/>
      <c r="BV557" s="140"/>
      <c r="BW557" s="140"/>
      <c r="BX557" s="140"/>
      <c r="BY557" s="140"/>
      <c r="BZ557" s="140"/>
      <c r="CA557" s="140"/>
      <c r="CB557" s="140"/>
      <c r="CC557" s="140"/>
      <c r="CD557" s="140"/>
      <c r="CE557" s="140"/>
      <c r="CF557" s="140"/>
      <c r="CG557" s="140"/>
    </row>
    <row r="558" spans="1:85" x14ac:dyDescent="0.3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  <c r="BQ558" s="140"/>
      <c r="BR558" s="140"/>
      <c r="BS558" s="140"/>
      <c r="BT558" s="140"/>
      <c r="BU558" s="140"/>
      <c r="BV558" s="140"/>
      <c r="BW558" s="140"/>
      <c r="BX558" s="140"/>
      <c r="BY558" s="140"/>
      <c r="BZ558" s="140"/>
      <c r="CA558" s="140"/>
      <c r="CB558" s="140"/>
      <c r="CC558" s="140"/>
      <c r="CD558" s="140"/>
      <c r="CE558" s="140"/>
      <c r="CF558" s="140"/>
      <c r="CG558" s="140"/>
    </row>
    <row r="559" spans="1:85" x14ac:dyDescent="0.3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  <c r="BQ559" s="140"/>
      <c r="BR559" s="140"/>
      <c r="BS559" s="140"/>
      <c r="BT559" s="140"/>
      <c r="BU559" s="140"/>
      <c r="BV559" s="140"/>
      <c r="BW559" s="140"/>
      <c r="BX559" s="140"/>
      <c r="BY559" s="140"/>
      <c r="BZ559" s="140"/>
      <c r="CA559" s="140"/>
      <c r="CB559" s="140"/>
      <c r="CC559" s="140"/>
      <c r="CD559" s="140"/>
      <c r="CE559" s="140"/>
      <c r="CF559" s="140"/>
      <c r="CG559" s="140"/>
    </row>
    <row r="560" spans="1:85" x14ac:dyDescent="0.3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4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40"/>
      <c r="BQ560" s="140"/>
      <c r="BR560" s="140"/>
      <c r="BS560" s="140"/>
      <c r="BT560" s="140"/>
      <c r="BU560" s="140"/>
      <c r="BV560" s="140"/>
      <c r="BW560" s="140"/>
      <c r="BX560" s="140"/>
      <c r="BY560" s="140"/>
      <c r="BZ560" s="140"/>
      <c r="CA560" s="140"/>
      <c r="CB560" s="140"/>
      <c r="CC560" s="140"/>
      <c r="CD560" s="140"/>
      <c r="CE560" s="140"/>
      <c r="CF560" s="140"/>
      <c r="CG560" s="140"/>
    </row>
    <row r="561" spans="1:85" x14ac:dyDescent="0.3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4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40"/>
      <c r="BQ561" s="140"/>
      <c r="BR561" s="140"/>
      <c r="BS561" s="140"/>
      <c r="BT561" s="140"/>
      <c r="BU561" s="140"/>
      <c r="BV561" s="140"/>
      <c r="BW561" s="140"/>
      <c r="BX561" s="140"/>
      <c r="BY561" s="140"/>
      <c r="BZ561" s="140"/>
      <c r="CA561" s="140"/>
      <c r="CB561" s="140"/>
      <c r="CC561" s="140"/>
      <c r="CD561" s="140"/>
      <c r="CE561" s="140"/>
      <c r="CF561" s="140"/>
      <c r="CG561" s="140"/>
    </row>
    <row r="562" spans="1:85" x14ac:dyDescent="0.3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4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40"/>
      <c r="BQ562" s="140"/>
      <c r="BR562" s="140"/>
      <c r="BS562" s="140"/>
      <c r="BT562" s="140"/>
      <c r="BU562" s="140"/>
      <c r="BV562" s="140"/>
      <c r="BW562" s="140"/>
      <c r="BX562" s="140"/>
      <c r="BY562" s="140"/>
      <c r="BZ562" s="140"/>
      <c r="CA562" s="140"/>
      <c r="CB562" s="140"/>
      <c r="CC562" s="140"/>
      <c r="CD562" s="140"/>
      <c r="CE562" s="140"/>
      <c r="CF562" s="140"/>
      <c r="CG562" s="140"/>
    </row>
    <row r="563" spans="1:85" x14ac:dyDescent="0.3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40"/>
      <c r="BQ563" s="140"/>
      <c r="BR563" s="140"/>
      <c r="BS563" s="140"/>
      <c r="BT563" s="140"/>
      <c r="BU563" s="140"/>
      <c r="BV563" s="140"/>
      <c r="BW563" s="140"/>
      <c r="BX563" s="140"/>
      <c r="BY563" s="140"/>
      <c r="BZ563" s="140"/>
      <c r="CA563" s="140"/>
      <c r="CB563" s="140"/>
      <c r="CC563" s="140"/>
      <c r="CD563" s="140"/>
      <c r="CE563" s="140"/>
      <c r="CF563" s="140"/>
      <c r="CG563" s="140"/>
    </row>
    <row r="564" spans="1:85" x14ac:dyDescent="0.3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4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40"/>
      <c r="BQ564" s="140"/>
      <c r="BR564" s="140"/>
      <c r="BS564" s="140"/>
      <c r="BT564" s="140"/>
      <c r="BU564" s="140"/>
      <c r="BV564" s="140"/>
      <c r="BW564" s="140"/>
      <c r="BX564" s="140"/>
      <c r="BY564" s="140"/>
      <c r="BZ564" s="140"/>
      <c r="CA564" s="140"/>
      <c r="CB564" s="140"/>
      <c r="CC564" s="140"/>
      <c r="CD564" s="140"/>
      <c r="CE564" s="140"/>
      <c r="CF564" s="140"/>
      <c r="CG564" s="140"/>
    </row>
    <row r="565" spans="1:85" x14ac:dyDescent="0.3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4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40"/>
      <c r="BQ565" s="140"/>
      <c r="BR565" s="140"/>
      <c r="BS565" s="140"/>
      <c r="BT565" s="140"/>
      <c r="BU565" s="140"/>
      <c r="BV565" s="140"/>
      <c r="BW565" s="140"/>
      <c r="BX565" s="140"/>
      <c r="BY565" s="140"/>
      <c r="BZ565" s="140"/>
      <c r="CA565" s="140"/>
      <c r="CB565" s="140"/>
      <c r="CC565" s="140"/>
      <c r="CD565" s="140"/>
      <c r="CE565" s="140"/>
      <c r="CF565" s="140"/>
      <c r="CG565" s="140"/>
    </row>
    <row r="566" spans="1:85" x14ac:dyDescent="0.3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  <c r="BQ566" s="140"/>
      <c r="BR566" s="140"/>
      <c r="BS566" s="140"/>
      <c r="BT566" s="140"/>
      <c r="BU566" s="140"/>
      <c r="BV566" s="140"/>
      <c r="BW566" s="140"/>
      <c r="BX566" s="140"/>
      <c r="BY566" s="140"/>
      <c r="BZ566" s="140"/>
      <c r="CA566" s="140"/>
      <c r="CB566" s="140"/>
      <c r="CC566" s="140"/>
      <c r="CD566" s="140"/>
      <c r="CE566" s="140"/>
      <c r="CF566" s="140"/>
      <c r="CG566" s="140"/>
    </row>
    <row r="567" spans="1:85" x14ac:dyDescent="0.3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4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40"/>
      <c r="BQ567" s="140"/>
      <c r="BR567" s="140"/>
      <c r="BS567" s="140"/>
      <c r="BT567" s="140"/>
      <c r="BU567" s="140"/>
      <c r="BV567" s="140"/>
      <c r="BW567" s="140"/>
      <c r="BX567" s="140"/>
      <c r="BY567" s="140"/>
      <c r="BZ567" s="140"/>
      <c r="CA567" s="140"/>
      <c r="CB567" s="140"/>
      <c r="CC567" s="140"/>
      <c r="CD567" s="140"/>
      <c r="CE567" s="140"/>
      <c r="CF567" s="140"/>
      <c r="CG567" s="140"/>
    </row>
    <row r="568" spans="1:85" x14ac:dyDescent="0.3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  <c r="BQ568" s="140"/>
      <c r="BR568" s="140"/>
      <c r="BS568" s="140"/>
      <c r="BT568" s="140"/>
      <c r="BU568" s="140"/>
      <c r="BV568" s="140"/>
      <c r="BW568" s="140"/>
      <c r="BX568" s="140"/>
      <c r="BY568" s="140"/>
      <c r="BZ568" s="140"/>
      <c r="CA568" s="140"/>
      <c r="CB568" s="140"/>
      <c r="CC568" s="140"/>
      <c r="CD568" s="140"/>
      <c r="CE568" s="140"/>
      <c r="CF568" s="140"/>
      <c r="CG568" s="140"/>
    </row>
    <row r="569" spans="1:85" x14ac:dyDescent="0.3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  <c r="BQ569" s="140"/>
      <c r="BR569" s="140"/>
      <c r="BS569" s="140"/>
      <c r="BT569" s="140"/>
      <c r="BU569" s="140"/>
      <c r="BV569" s="140"/>
      <c r="BW569" s="140"/>
      <c r="BX569" s="140"/>
      <c r="BY569" s="140"/>
      <c r="BZ569" s="140"/>
      <c r="CA569" s="140"/>
      <c r="CB569" s="140"/>
      <c r="CC569" s="140"/>
      <c r="CD569" s="140"/>
      <c r="CE569" s="140"/>
      <c r="CF569" s="140"/>
      <c r="CG569" s="140"/>
    </row>
    <row r="570" spans="1:85" x14ac:dyDescent="0.3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  <c r="BQ570" s="140"/>
      <c r="BR570" s="140"/>
      <c r="BS570" s="140"/>
      <c r="BT570" s="140"/>
      <c r="BU570" s="140"/>
      <c r="BV570" s="140"/>
      <c r="BW570" s="140"/>
      <c r="BX570" s="140"/>
      <c r="BY570" s="140"/>
      <c r="BZ570" s="140"/>
      <c r="CA570" s="140"/>
      <c r="CB570" s="140"/>
      <c r="CC570" s="140"/>
      <c r="CD570" s="140"/>
      <c r="CE570" s="140"/>
      <c r="CF570" s="140"/>
      <c r="CG570" s="140"/>
    </row>
    <row r="571" spans="1:85" x14ac:dyDescent="0.3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  <c r="BQ571" s="140"/>
      <c r="BR571" s="140"/>
      <c r="BS571" s="140"/>
      <c r="BT571" s="140"/>
      <c r="BU571" s="140"/>
      <c r="BV571" s="140"/>
      <c r="BW571" s="140"/>
      <c r="BX571" s="140"/>
      <c r="BY571" s="140"/>
      <c r="BZ571" s="140"/>
      <c r="CA571" s="140"/>
      <c r="CB571" s="140"/>
      <c r="CC571" s="140"/>
      <c r="CD571" s="140"/>
      <c r="CE571" s="140"/>
      <c r="CF571" s="140"/>
      <c r="CG571" s="140"/>
    </row>
    <row r="572" spans="1:85" x14ac:dyDescent="0.3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  <c r="BQ572" s="140"/>
      <c r="BR572" s="140"/>
      <c r="BS572" s="140"/>
      <c r="BT572" s="140"/>
      <c r="BU572" s="140"/>
      <c r="BV572" s="140"/>
      <c r="BW572" s="140"/>
      <c r="BX572" s="140"/>
      <c r="BY572" s="140"/>
      <c r="BZ572" s="140"/>
      <c r="CA572" s="140"/>
      <c r="CB572" s="140"/>
      <c r="CC572" s="140"/>
      <c r="CD572" s="140"/>
      <c r="CE572" s="140"/>
      <c r="CF572" s="140"/>
      <c r="CG572" s="140"/>
    </row>
    <row r="573" spans="1:85" x14ac:dyDescent="0.3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  <c r="BQ573" s="140"/>
      <c r="BR573" s="140"/>
      <c r="BS573" s="140"/>
      <c r="BT573" s="140"/>
      <c r="BU573" s="140"/>
      <c r="BV573" s="140"/>
      <c r="BW573" s="140"/>
      <c r="BX573" s="140"/>
      <c r="BY573" s="140"/>
      <c r="BZ573" s="140"/>
      <c r="CA573" s="140"/>
      <c r="CB573" s="140"/>
      <c r="CC573" s="140"/>
      <c r="CD573" s="140"/>
      <c r="CE573" s="140"/>
      <c r="CF573" s="140"/>
      <c r="CG573" s="140"/>
    </row>
    <row r="574" spans="1:85" x14ac:dyDescent="0.3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4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40"/>
      <c r="BQ574" s="140"/>
      <c r="BR574" s="140"/>
      <c r="BS574" s="140"/>
      <c r="BT574" s="140"/>
      <c r="BU574" s="140"/>
      <c r="BV574" s="140"/>
      <c r="BW574" s="140"/>
      <c r="BX574" s="140"/>
      <c r="BY574" s="140"/>
      <c r="BZ574" s="140"/>
      <c r="CA574" s="140"/>
      <c r="CB574" s="140"/>
      <c r="CC574" s="140"/>
      <c r="CD574" s="140"/>
      <c r="CE574" s="140"/>
      <c r="CF574" s="140"/>
      <c r="CG574" s="140"/>
    </row>
    <row r="575" spans="1:85" x14ac:dyDescent="0.3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4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40"/>
      <c r="BQ575" s="140"/>
      <c r="BR575" s="140"/>
      <c r="BS575" s="140"/>
      <c r="BT575" s="140"/>
      <c r="BU575" s="140"/>
      <c r="BV575" s="140"/>
      <c r="BW575" s="140"/>
      <c r="BX575" s="140"/>
      <c r="BY575" s="140"/>
      <c r="BZ575" s="140"/>
      <c r="CA575" s="140"/>
      <c r="CB575" s="140"/>
      <c r="CC575" s="140"/>
      <c r="CD575" s="140"/>
      <c r="CE575" s="140"/>
      <c r="CF575" s="140"/>
      <c r="CG575" s="140"/>
    </row>
    <row r="576" spans="1:85" x14ac:dyDescent="0.3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4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40"/>
      <c r="BQ576" s="140"/>
      <c r="BR576" s="140"/>
      <c r="BS576" s="140"/>
      <c r="BT576" s="140"/>
      <c r="BU576" s="140"/>
      <c r="BV576" s="140"/>
      <c r="BW576" s="140"/>
      <c r="BX576" s="140"/>
      <c r="BY576" s="140"/>
      <c r="BZ576" s="140"/>
      <c r="CA576" s="140"/>
      <c r="CB576" s="140"/>
      <c r="CC576" s="140"/>
      <c r="CD576" s="140"/>
      <c r="CE576" s="140"/>
      <c r="CF576" s="140"/>
      <c r="CG576" s="140"/>
    </row>
    <row r="577" spans="1:85" x14ac:dyDescent="0.3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4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40"/>
      <c r="BQ577" s="140"/>
      <c r="BR577" s="140"/>
      <c r="BS577" s="140"/>
      <c r="BT577" s="140"/>
      <c r="BU577" s="140"/>
      <c r="BV577" s="140"/>
      <c r="BW577" s="140"/>
      <c r="BX577" s="140"/>
      <c r="BY577" s="140"/>
      <c r="BZ577" s="140"/>
      <c r="CA577" s="140"/>
      <c r="CB577" s="140"/>
      <c r="CC577" s="140"/>
      <c r="CD577" s="140"/>
      <c r="CE577" s="140"/>
      <c r="CF577" s="140"/>
      <c r="CG577" s="140"/>
    </row>
    <row r="578" spans="1:85" x14ac:dyDescent="0.3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4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40"/>
      <c r="BQ578" s="140"/>
      <c r="BR578" s="140"/>
      <c r="BS578" s="140"/>
      <c r="BT578" s="140"/>
      <c r="BU578" s="140"/>
      <c r="BV578" s="140"/>
      <c r="BW578" s="140"/>
      <c r="BX578" s="140"/>
      <c r="BY578" s="140"/>
      <c r="BZ578" s="140"/>
      <c r="CA578" s="140"/>
      <c r="CB578" s="140"/>
      <c r="CC578" s="140"/>
      <c r="CD578" s="140"/>
      <c r="CE578" s="140"/>
      <c r="CF578" s="140"/>
      <c r="CG578" s="140"/>
    </row>
    <row r="579" spans="1:85" x14ac:dyDescent="0.3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  <c r="BQ579" s="140"/>
      <c r="BR579" s="140"/>
      <c r="BS579" s="140"/>
      <c r="BT579" s="140"/>
      <c r="BU579" s="140"/>
      <c r="BV579" s="140"/>
      <c r="BW579" s="140"/>
      <c r="BX579" s="140"/>
      <c r="BY579" s="140"/>
      <c r="BZ579" s="140"/>
      <c r="CA579" s="140"/>
      <c r="CB579" s="140"/>
      <c r="CC579" s="140"/>
      <c r="CD579" s="140"/>
      <c r="CE579" s="140"/>
      <c r="CF579" s="140"/>
      <c r="CG579" s="140"/>
    </row>
    <row r="580" spans="1:85" x14ac:dyDescent="0.3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  <c r="BQ580" s="140"/>
      <c r="BR580" s="140"/>
      <c r="BS580" s="140"/>
      <c r="BT580" s="140"/>
      <c r="BU580" s="140"/>
      <c r="BV580" s="140"/>
      <c r="BW580" s="140"/>
      <c r="BX580" s="140"/>
      <c r="BY580" s="140"/>
      <c r="BZ580" s="140"/>
      <c r="CA580" s="140"/>
      <c r="CB580" s="140"/>
      <c r="CC580" s="140"/>
      <c r="CD580" s="140"/>
      <c r="CE580" s="140"/>
      <c r="CF580" s="140"/>
      <c r="CG580" s="140"/>
    </row>
    <row r="581" spans="1:85" x14ac:dyDescent="0.3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  <c r="BQ581" s="140"/>
      <c r="BR581" s="140"/>
      <c r="BS581" s="140"/>
      <c r="BT581" s="140"/>
      <c r="BU581" s="140"/>
      <c r="BV581" s="140"/>
      <c r="BW581" s="140"/>
      <c r="BX581" s="140"/>
      <c r="BY581" s="140"/>
      <c r="BZ581" s="140"/>
      <c r="CA581" s="140"/>
      <c r="CB581" s="140"/>
      <c r="CC581" s="140"/>
      <c r="CD581" s="140"/>
      <c r="CE581" s="140"/>
      <c r="CF581" s="140"/>
      <c r="CG581" s="140"/>
    </row>
    <row r="582" spans="1:85" x14ac:dyDescent="0.3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  <c r="BQ582" s="140"/>
      <c r="BR582" s="140"/>
      <c r="BS582" s="140"/>
      <c r="BT582" s="140"/>
      <c r="BU582" s="140"/>
      <c r="BV582" s="140"/>
      <c r="BW582" s="140"/>
      <c r="BX582" s="140"/>
      <c r="BY582" s="140"/>
      <c r="BZ582" s="140"/>
      <c r="CA582" s="140"/>
      <c r="CB582" s="140"/>
      <c r="CC582" s="140"/>
      <c r="CD582" s="140"/>
      <c r="CE582" s="140"/>
      <c r="CF582" s="140"/>
      <c r="CG582" s="140"/>
    </row>
    <row r="583" spans="1:85" x14ac:dyDescent="0.3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  <c r="BQ583" s="140"/>
      <c r="BR583" s="140"/>
      <c r="BS583" s="140"/>
      <c r="BT583" s="140"/>
      <c r="BU583" s="140"/>
      <c r="BV583" s="140"/>
      <c r="BW583" s="140"/>
      <c r="BX583" s="140"/>
      <c r="BY583" s="140"/>
      <c r="BZ583" s="140"/>
      <c r="CA583" s="140"/>
      <c r="CB583" s="140"/>
      <c r="CC583" s="140"/>
      <c r="CD583" s="140"/>
      <c r="CE583" s="140"/>
      <c r="CF583" s="140"/>
      <c r="CG583" s="140"/>
    </row>
    <row r="584" spans="1:85" x14ac:dyDescent="0.3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  <c r="BQ584" s="140"/>
      <c r="BR584" s="140"/>
      <c r="BS584" s="140"/>
      <c r="BT584" s="140"/>
      <c r="BU584" s="140"/>
      <c r="BV584" s="140"/>
      <c r="BW584" s="140"/>
      <c r="BX584" s="140"/>
      <c r="BY584" s="140"/>
      <c r="BZ584" s="140"/>
      <c r="CA584" s="140"/>
      <c r="CB584" s="140"/>
      <c r="CC584" s="140"/>
      <c r="CD584" s="140"/>
      <c r="CE584" s="140"/>
      <c r="CF584" s="140"/>
      <c r="CG584" s="140"/>
    </row>
    <row r="585" spans="1:85" x14ac:dyDescent="0.3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  <c r="BQ585" s="140"/>
      <c r="BR585" s="140"/>
      <c r="BS585" s="140"/>
      <c r="BT585" s="140"/>
      <c r="BU585" s="140"/>
      <c r="BV585" s="140"/>
      <c r="BW585" s="140"/>
      <c r="BX585" s="140"/>
      <c r="BY585" s="140"/>
      <c r="BZ585" s="140"/>
      <c r="CA585" s="140"/>
      <c r="CB585" s="140"/>
      <c r="CC585" s="140"/>
      <c r="CD585" s="140"/>
      <c r="CE585" s="140"/>
      <c r="CF585" s="140"/>
      <c r="CG585" s="140"/>
    </row>
    <row r="586" spans="1:85" x14ac:dyDescent="0.3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  <c r="BQ586" s="140"/>
      <c r="BR586" s="140"/>
      <c r="BS586" s="140"/>
      <c r="BT586" s="140"/>
      <c r="BU586" s="140"/>
      <c r="BV586" s="140"/>
      <c r="BW586" s="140"/>
      <c r="BX586" s="140"/>
      <c r="BY586" s="140"/>
      <c r="BZ586" s="140"/>
      <c r="CA586" s="140"/>
      <c r="CB586" s="140"/>
      <c r="CC586" s="140"/>
      <c r="CD586" s="140"/>
      <c r="CE586" s="140"/>
      <c r="CF586" s="140"/>
      <c r="CG586" s="140"/>
    </row>
    <row r="587" spans="1:85" x14ac:dyDescent="0.3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4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40"/>
      <c r="BQ587" s="140"/>
      <c r="BR587" s="140"/>
      <c r="BS587" s="140"/>
      <c r="BT587" s="140"/>
      <c r="BU587" s="140"/>
      <c r="BV587" s="140"/>
      <c r="BW587" s="140"/>
      <c r="BX587" s="140"/>
      <c r="BY587" s="140"/>
      <c r="BZ587" s="140"/>
      <c r="CA587" s="140"/>
      <c r="CB587" s="140"/>
      <c r="CC587" s="140"/>
      <c r="CD587" s="140"/>
      <c r="CE587" s="140"/>
      <c r="CF587" s="140"/>
      <c r="CG587" s="140"/>
    </row>
    <row r="588" spans="1:85" x14ac:dyDescent="0.3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4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40"/>
      <c r="BQ588" s="140"/>
      <c r="BR588" s="140"/>
      <c r="BS588" s="140"/>
      <c r="BT588" s="140"/>
      <c r="BU588" s="140"/>
      <c r="BV588" s="140"/>
      <c r="BW588" s="140"/>
      <c r="BX588" s="140"/>
      <c r="BY588" s="140"/>
      <c r="BZ588" s="140"/>
      <c r="CA588" s="140"/>
      <c r="CB588" s="140"/>
      <c r="CC588" s="140"/>
      <c r="CD588" s="140"/>
      <c r="CE588" s="140"/>
      <c r="CF588" s="140"/>
      <c r="CG588" s="140"/>
    </row>
    <row r="589" spans="1:85" x14ac:dyDescent="0.3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4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40"/>
      <c r="BQ589" s="140"/>
      <c r="BR589" s="140"/>
      <c r="BS589" s="140"/>
      <c r="BT589" s="140"/>
      <c r="BU589" s="140"/>
      <c r="BV589" s="140"/>
      <c r="BW589" s="140"/>
      <c r="BX589" s="140"/>
      <c r="BY589" s="140"/>
      <c r="BZ589" s="140"/>
      <c r="CA589" s="140"/>
      <c r="CB589" s="140"/>
      <c r="CC589" s="140"/>
      <c r="CD589" s="140"/>
      <c r="CE589" s="140"/>
      <c r="CF589" s="140"/>
      <c r="CG589" s="140"/>
    </row>
    <row r="590" spans="1:85" x14ac:dyDescent="0.3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  <c r="BQ590" s="140"/>
      <c r="BR590" s="140"/>
      <c r="BS590" s="140"/>
      <c r="BT590" s="140"/>
      <c r="BU590" s="140"/>
      <c r="BV590" s="140"/>
      <c r="BW590" s="140"/>
      <c r="BX590" s="140"/>
      <c r="BY590" s="140"/>
      <c r="BZ590" s="140"/>
      <c r="CA590" s="140"/>
      <c r="CB590" s="140"/>
      <c r="CC590" s="140"/>
      <c r="CD590" s="140"/>
      <c r="CE590" s="140"/>
      <c r="CF590" s="140"/>
      <c r="CG590" s="140"/>
    </row>
    <row r="591" spans="1:85" x14ac:dyDescent="0.3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  <c r="BQ591" s="140"/>
      <c r="BR591" s="140"/>
      <c r="BS591" s="140"/>
      <c r="BT591" s="140"/>
      <c r="BU591" s="140"/>
      <c r="BV591" s="140"/>
      <c r="BW591" s="140"/>
      <c r="BX591" s="140"/>
      <c r="BY591" s="140"/>
      <c r="BZ591" s="140"/>
      <c r="CA591" s="140"/>
      <c r="CB591" s="140"/>
      <c r="CC591" s="140"/>
      <c r="CD591" s="140"/>
      <c r="CE591" s="140"/>
      <c r="CF591" s="140"/>
      <c r="CG591" s="140"/>
    </row>
    <row r="592" spans="1:85" x14ac:dyDescent="0.3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  <c r="BQ592" s="140"/>
      <c r="BR592" s="140"/>
      <c r="BS592" s="140"/>
      <c r="BT592" s="140"/>
      <c r="BU592" s="140"/>
      <c r="BV592" s="140"/>
      <c r="BW592" s="140"/>
      <c r="BX592" s="140"/>
      <c r="BY592" s="140"/>
      <c r="BZ592" s="140"/>
      <c r="CA592" s="140"/>
      <c r="CB592" s="140"/>
      <c r="CC592" s="140"/>
      <c r="CD592" s="140"/>
      <c r="CE592" s="140"/>
      <c r="CF592" s="140"/>
      <c r="CG592" s="140"/>
    </row>
    <row r="593" spans="1:85" x14ac:dyDescent="0.3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  <c r="BQ593" s="140"/>
      <c r="BR593" s="140"/>
      <c r="BS593" s="140"/>
      <c r="BT593" s="140"/>
      <c r="BU593" s="140"/>
      <c r="BV593" s="140"/>
      <c r="BW593" s="140"/>
      <c r="BX593" s="140"/>
      <c r="BY593" s="140"/>
      <c r="BZ593" s="140"/>
      <c r="CA593" s="140"/>
      <c r="CB593" s="140"/>
      <c r="CC593" s="140"/>
      <c r="CD593" s="140"/>
      <c r="CE593" s="140"/>
      <c r="CF593" s="140"/>
      <c r="CG593" s="140"/>
    </row>
    <row r="594" spans="1:85" x14ac:dyDescent="0.3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  <c r="BQ594" s="140"/>
      <c r="BR594" s="140"/>
      <c r="BS594" s="140"/>
      <c r="BT594" s="140"/>
      <c r="BU594" s="140"/>
      <c r="BV594" s="140"/>
      <c r="BW594" s="140"/>
      <c r="BX594" s="140"/>
      <c r="BY594" s="140"/>
      <c r="BZ594" s="140"/>
      <c r="CA594" s="140"/>
      <c r="CB594" s="140"/>
      <c r="CC594" s="140"/>
      <c r="CD594" s="140"/>
      <c r="CE594" s="140"/>
      <c r="CF594" s="140"/>
      <c r="CG594" s="140"/>
    </row>
    <row r="595" spans="1:85" x14ac:dyDescent="0.3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  <c r="BQ595" s="140"/>
      <c r="BR595" s="140"/>
      <c r="BS595" s="140"/>
      <c r="BT595" s="140"/>
      <c r="BU595" s="140"/>
      <c r="BV595" s="140"/>
      <c r="BW595" s="140"/>
      <c r="BX595" s="140"/>
      <c r="BY595" s="140"/>
      <c r="BZ595" s="140"/>
      <c r="CA595" s="140"/>
      <c r="CB595" s="140"/>
      <c r="CC595" s="140"/>
      <c r="CD595" s="140"/>
      <c r="CE595" s="140"/>
      <c r="CF595" s="140"/>
      <c r="CG595" s="140"/>
    </row>
    <row r="596" spans="1:85" x14ac:dyDescent="0.3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  <c r="BQ596" s="140"/>
      <c r="BR596" s="140"/>
      <c r="BS596" s="140"/>
      <c r="BT596" s="140"/>
      <c r="BU596" s="140"/>
      <c r="BV596" s="140"/>
      <c r="BW596" s="140"/>
      <c r="BX596" s="140"/>
      <c r="BY596" s="140"/>
      <c r="BZ596" s="140"/>
      <c r="CA596" s="140"/>
      <c r="CB596" s="140"/>
      <c r="CC596" s="140"/>
      <c r="CD596" s="140"/>
      <c r="CE596" s="140"/>
      <c r="CF596" s="140"/>
      <c r="CG596" s="140"/>
    </row>
    <row r="597" spans="1:85" x14ac:dyDescent="0.3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4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40"/>
      <c r="BQ597" s="140"/>
      <c r="BR597" s="140"/>
      <c r="BS597" s="140"/>
      <c r="BT597" s="140"/>
      <c r="BU597" s="140"/>
      <c r="BV597" s="140"/>
      <c r="BW597" s="140"/>
      <c r="BX597" s="140"/>
      <c r="BY597" s="140"/>
      <c r="BZ597" s="140"/>
      <c r="CA597" s="140"/>
      <c r="CB597" s="140"/>
      <c r="CC597" s="140"/>
      <c r="CD597" s="140"/>
      <c r="CE597" s="140"/>
      <c r="CF597" s="140"/>
      <c r="CG597" s="140"/>
    </row>
    <row r="598" spans="1:85" x14ac:dyDescent="0.3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4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40"/>
      <c r="BQ598" s="140"/>
      <c r="BR598" s="140"/>
      <c r="BS598" s="140"/>
      <c r="BT598" s="140"/>
      <c r="BU598" s="140"/>
      <c r="BV598" s="140"/>
      <c r="BW598" s="140"/>
      <c r="BX598" s="140"/>
      <c r="BY598" s="140"/>
      <c r="BZ598" s="140"/>
      <c r="CA598" s="140"/>
      <c r="CB598" s="140"/>
      <c r="CC598" s="140"/>
      <c r="CD598" s="140"/>
      <c r="CE598" s="140"/>
      <c r="CF598" s="140"/>
      <c r="CG598" s="140"/>
    </row>
    <row r="599" spans="1:85" x14ac:dyDescent="0.3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4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40"/>
      <c r="BQ599" s="140"/>
      <c r="BR599" s="140"/>
      <c r="BS599" s="140"/>
      <c r="BT599" s="140"/>
      <c r="BU599" s="140"/>
      <c r="BV599" s="140"/>
      <c r="BW599" s="140"/>
      <c r="BX599" s="140"/>
      <c r="BY599" s="140"/>
      <c r="BZ599" s="140"/>
      <c r="CA599" s="140"/>
      <c r="CB599" s="140"/>
      <c r="CC599" s="140"/>
      <c r="CD599" s="140"/>
      <c r="CE599" s="140"/>
      <c r="CF599" s="140"/>
      <c r="CG599" s="140"/>
    </row>
    <row r="600" spans="1:85" x14ac:dyDescent="0.3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  <c r="BQ600" s="140"/>
      <c r="BR600" s="140"/>
      <c r="BS600" s="140"/>
      <c r="BT600" s="140"/>
      <c r="BU600" s="140"/>
      <c r="BV600" s="140"/>
      <c r="BW600" s="140"/>
      <c r="BX600" s="140"/>
      <c r="BY600" s="140"/>
      <c r="BZ600" s="140"/>
      <c r="CA600" s="140"/>
      <c r="CB600" s="140"/>
      <c r="CC600" s="140"/>
      <c r="CD600" s="140"/>
      <c r="CE600" s="140"/>
      <c r="CF600" s="140"/>
      <c r="CG600" s="140"/>
    </row>
    <row r="601" spans="1:85" x14ac:dyDescent="0.3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  <c r="BQ601" s="140"/>
      <c r="BR601" s="140"/>
      <c r="BS601" s="140"/>
      <c r="BT601" s="140"/>
      <c r="BU601" s="140"/>
      <c r="BV601" s="140"/>
      <c r="BW601" s="140"/>
      <c r="BX601" s="140"/>
      <c r="BY601" s="140"/>
      <c r="BZ601" s="140"/>
      <c r="CA601" s="140"/>
      <c r="CB601" s="140"/>
      <c r="CC601" s="140"/>
      <c r="CD601" s="140"/>
      <c r="CE601" s="140"/>
      <c r="CF601" s="140"/>
      <c r="CG601" s="140"/>
    </row>
    <row r="602" spans="1:85" x14ac:dyDescent="0.3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  <c r="BQ602" s="140"/>
      <c r="BR602" s="140"/>
      <c r="BS602" s="140"/>
      <c r="BT602" s="140"/>
      <c r="BU602" s="140"/>
      <c r="BV602" s="140"/>
      <c r="BW602" s="140"/>
      <c r="BX602" s="140"/>
      <c r="BY602" s="140"/>
      <c r="BZ602" s="140"/>
      <c r="CA602" s="140"/>
      <c r="CB602" s="140"/>
      <c r="CC602" s="140"/>
      <c r="CD602" s="140"/>
      <c r="CE602" s="140"/>
      <c r="CF602" s="140"/>
      <c r="CG602" s="140"/>
    </row>
    <row r="603" spans="1:85" x14ac:dyDescent="0.3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  <c r="BQ603" s="140"/>
      <c r="BR603" s="140"/>
      <c r="BS603" s="140"/>
      <c r="BT603" s="140"/>
      <c r="BU603" s="140"/>
      <c r="BV603" s="140"/>
      <c r="BW603" s="140"/>
      <c r="BX603" s="140"/>
      <c r="BY603" s="140"/>
      <c r="BZ603" s="140"/>
      <c r="CA603" s="140"/>
      <c r="CB603" s="140"/>
      <c r="CC603" s="140"/>
      <c r="CD603" s="140"/>
      <c r="CE603" s="140"/>
      <c r="CF603" s="140"/>
      <c r="CG603" s="140"/>
    </row>
    <row r="604" spans="1:85" x14ac:dyDescent="0.3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  <c r="BQ604" s="140"/>
      <c r="BR604" s="140"/>
      <c r="BS604" s="140"/>
      <c r="BT604" s="140"/>
      <c r="BU604" s="140"/>
      <c r="BV604" s="140"/>
      <c r="BW604" s="140"/>
      <c r="BX604" s="140"/>
      <c r="BY604" s="140"/>
      <c r="BZ604" s="140"/>
      <c r="CA604" s="140"/>
      <c r="CB604" s="140"/>
      <c r="CC604" s="140"/>
      <c r="CD604" s="140"/>
      <c r="CE604" s="140"/>
      <c r="CF604" s="140"/>
      <c r="CG604" s="140"/>
    </row>
    <row r="605" spans="1:85" x14ac:dyDescent="0.3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  <c r="BQ605" s="140"/>
      <c r="BR605" s="140"/>
      <c r="BS605" s="140"/>
      <c r="BT605" s="140"/>
      <c r="BU605" s="140"/>
      <c r="BV605" s="140"/>
      <c r="BW605" s="140"/>
      <c r="BX605" s="140"/>
      <c r="BY605" s="140"/>
      <c r="BZ605" s="140"/>
      <c r="CA605" s="140"/>
      <c r="CB605" s="140"/>
      <c r="CC605" s="140"/>
      <c r="CD605" s="140"/>
      <c r="CE605" s="140"/>
      <c r="CF605" s="140"/>
      <c r="CG605" s="140"/>
    </row>
    <row r="606" spans="1:85" x14ac:dyDescent="0.3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  <c r="BQ606" s="140"/>
      <c r="BR606" s="140"/>
      <c r="BS606" s="140"/>
      <c r="BT606" s="140"/>
      <c r="BU606" s="140"/>
      <c r="BV606" s="140"/>
      <c r="BW606" s="140"/>
      <c r="BX606" s="140"/>
      <c r="BY606" s="140"/>
      <c r="BZ606" s="140"/>
      <c r="CA606" s="140"/>
      <c r="CB606" s="140"/>
      <c r="CC606" s="140"/>
      <c r="CD606" s="140"/>
      <c r="CE606" s="140"/>
      <c r="CF606" s="140"/>
      <c r="CG606" s="140"/>
    </row>
    <row r="607" spans="1:85" x14ac:dyDescent="0.3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  <c r="BQ607" s="140"/>
      <c r="BR607" s="140"/>
      <c r="BS607" s="140"/>
      <c r="BT607" s="140"/>
      <c r="BU607" s="140"/>
      <c r="BV607" s="140"/>
      <c r="BW607" s="140"/>
      <c r="BX607" s="140"/>
      <c r="BY607" s="140"/>
      <c r="BZ607" s="140"/>
      <c r="CA607" s="140"/>
      <c r="CB607" s="140"/>
      <c r="CC607" s="140"/>
      <c r="CD607" s="140"/>
      <c r="CE607" s="140"/>
      <c r="CF607" s="140"/>
      <c r="CG607" s="140"/>
    </row>
    <row r="608" spans="1:85" x14ac:dyDescent="0.3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4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40"/>
      <c r="BQ608" s="140"/>
      <c r="BR608" s="140"/>
      <c r="BS608" s="140"/>
      <c r="BT608" s="140"/>
      <c r="BU608" s="140"/>
      <c r="BV608" s="140"/>
      <c r="BW608" s="140"/>
      <c r="BX608" s="140"/>
      <c r="BY608" s="140"/>
      <c r="BZ608" s="140"/>
      <c r="CA608" s="140"/>
      <c r="CB608" s="140"/>
      <c r="CC608" s="140"/>
      <c r="CD608" s="140"/>
      <c r="CE608" s="140"/>
      <c r="CF608" s="140"/>
      <c r="CG608" s="140"/>
    </row>
    <row r="609" spans="1:85" x14ac:dyDescent="0.3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4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40"/>
      <c r="BQ609" s="140"/>
      <c r="BR609" s="140"/>
      <c r="BS609" s="140"/>
      <c r="BT609" s="140"/>
      <c r="BU609" s="140"/>
      <c r="BV609" s="140"/>
      <c r="BW609" s="140"/>
      <c r="BX609" s="140"/>
      <c r="BY609" s="140"/>
      <c r="BZ609" s="140"/>
      <c r="CA609" s="140"/>
      <c r="CB609" s="140"/>
      <c r="CC609" s="140"/>
      <c r="CD609" s="140"/>
      <c r="CE609" s="140"/>
      <c r="CF609" s="140"/>
      <c r="CG609" s="140"/>
    </row>
    <row r="610" spans="1:85" x14ac:dyDescent="0.3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4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40"/>
      <c r="BQ610" s="140"/>
      <c r="BR610" s="140"/>
      <c r="BS610" s="140"/>
      <c r="BT610" s="140"/>
      <c r="BU610" s="140"/>
      <c r="BV610" s="140"/>
      <c r="BW610" s="140"/>
      <c r="BX610" s="140"/>
      <c r="BY610" s="140"/>
      <c r="BZ610" s="140"/>
      <c r="CA610" s="140"/>
      <c r="CB610" s="140"/>
      <c r="CC610" s="140"/>
      <c r="CD610" s="140"/>
      <c r="CE610" s="140"/>
      <c r="CF610" s="140"/>
      <c r="CG610" s="140"/>
    </row>
    <row r="611" spans="1:85" x14ac:dyDescent="0.3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4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40"/>
      <c r="BQ611" s="140"/>
      <c r="BR611" s="140"/>
      <c r="BS611" s="140"/>
      <c r="BT611" s="140"/>
      <c r="BU611" s="140"/>
      <c r="BV611" s="140"/>
      <c r="BW611" s="140"/>
      <c r="BX611" s="140"/>
      <c r="BY611" s="140"/>
      <c r="BZ611" s="140"/>
      <c r="CA611" s="140"/>
      <c r="CB611" s="140"/>
      <c r="CC611" s="140"/>
      <c r="CD611" s="140"/>
      <c r="CE611" s="140"/>
      <c r="CF611" s="140"/>
      <c r="CG611" s="140"/>
    </row>
    <row r="612" spans="1:85" x14ac:dyDescent="0.3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4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40"/>
      <c r="BQ612" s="140"/>
      <c r="BR612" s="140"/>
      <c r="BS612" s="140"/>
      <c r="BT612" s="140"/>
      <c r="BU612" s="140"/>
      <c r="BV612" s="140"/>
      <c r="BW612" s="140"/>
      <c r="BX612" s="140"/>
      <c r="BY612" s="140"/>
      <c r="BZ612" s="140"/>
      <c r="CA612" s="140"/>
      <c r="CB612" s="140"/>
      <c r="CC612" s="140"/>
      <c r="CD612" s="140"/>
      <c r="CE612" s="140"/>
      <c r="CF612" s="140"/>
      <c r="CG612" s="140"/>
    </row>
    <row r="613" spans="1:85" x14ac:dyDescent="0.3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  <c r="BQ613" s="140"/>
      <c r="BR613" s="140"/>
      <c r="BS613" s="140"/>
      <c r="BT613" s="140"/>
      <c r="BU613" s="140"/>
      <c r="BV613" s="140"/>
      <c r="BW613" s="140"/>
      <c r="BX613" s="140"/>
      <c r="BY613" s="140"/>
      <c r="BZ613" s="140"/>
      <c r="CA613" s="140"/>
      <c r="CB613" s="140"/>
      <c r="CC613" s="140"/>
      <c r="CD613" s="140"/>
      <c r="CE613" s="140"/>
      <c r="CF613" s="140"/>
      <c r="CG613" s="140"/>
    </row>
    <row r="614" spans="1:85" x14ac:dyDescent="0.3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  <c r="BQ614" s="140"/>
      <c r="BR614" s="140"/>
      <c r="BS614" s="140"/>
      <c r="BT614" s="140"/>
      <c r="BU614" s="140"/>
      <c r="BV614" s="140"/>
      <c r="BW614" s="140"/>
      <c r="BX614" s="140"/>
      <c r="BY614" s="140"/>
      <c r="BZ614" s="140"/>
      <c r="CA614" s="140"/>
      <c r="CB614" s="140"/>
      <c r="CC614" s="140"/>
      <c r="CD614" s="140"/>
      <c r="CE614" s="140"/>
      <c r="CF614" s="140"/>
      <c r="CG614" s="140"/>
    </row>
    <row r="615" spans="1:85" x14ac:dyDescent="0.3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  <c r="BQ615" s="140"/>
      <c r="BR615" s="140"/>
      <c r="BS615" s="140"/>
      <c r="BT615" s="140"/>
      <c r="BU615" s="140"/>
      <c r="BV615" s="140"/>
      <c r="BW615" s="140"/>
      <c r="BX615" s="140"/>
      <c r="BY615" s="140"/>
      <c r="BZ615" s="140"/>
      <c r="CA615" s="140"/>
      <c r="CB615" s="140"/>
      <c r="CC615" s="140"/>
      <c r="CD615" s="140"/>
      <c r="CE615" s="140"/>
      <c r="CF615" s="140"/>
      <c r="CG615" s="140"/>
    </row>
    <row r="616" spans="1:85" x14ac:dyDescent="0.3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  <c r="BQ616" s="140"/>
      <c r="BR616" s="140"/>
      <c r="BS616" s="140"/>
      <c r="BT616" s="140"/>
      <c r="BU616" s="140"/>
      <c r="BV616" s="140"/>
      <c r="BW616" s="140"/>
      <c r="BX616" s="140"/>
      <c r="BY616" s="140"/>
      <c r="BZ616" s="140"/>
      <c r="CA616" s="140"/>
      <c r="CB616" s="140"/>
      <c r="CC616" s="140"/>
      <c r="CD616" s="140"/>
      <c r="CE616" s="140"/>
      <c r="CF616" s="140"/>
      <c r="CG616" s="140"/>
    </row>
    <row r="617" spans="1:85" x14ac:dyDescent="0.3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4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40"/>
      <c r="BQ617" s="140"/>
      <c r="BR617" s="140"/>
      <c r="BS617" s="140"/>
      <c r="BT617" s="140"/>
      <c r="BU617" s="140"/>
      <c r="BV617" s="140"/>
      <c r="BW617" s="140"/>
      <c r="BX617" s="140"/>
      <c r="BY617" s="140"/>
      <c r="BZ617" s="140"/>
      <c r="CA617" s="140"/>
      <c r="CB617" s="140"/>
      <c r="CC617" s="140"/>
      <c r="CD617" s="140"/>
      <c r="CE617" s="140"/>
      <c r="CF617" s="140"/>
      <c r="CG617" s="140"/>
    </row>
    <row r="618" spans="1:85" x14ac:dyDescent="0.3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4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40"/>
      <c r="BQ618" s="140"/>
      <c r="BR618" s="140"/>
      <c r="BS618" s="140"/>
      <c r="BT618" s="140"/>
      <c r="BU618" s="140"/>
      <c r="BV618" s="140"/>
      <c r="BW618" s="140"/>
      <c r="BX618" s="140"/>
      <c r="BY618" s="140"/>
      <c r="BZ618" s="140"/>
      <c r="CA618" s="140"/>
      <c r="CB618" s="140"/>
      <c r="CC618" s="140"/>
      <c r="CD618" s="140"/>
      <c r="CE618" s="140"/>
      <c r="CF618" s="140"/>
      <c r="CG618" s="140"/>
    </row>
  </sheetData>
  <sheetProtection algorithmName="SHA-512" hashValue="YX9AyitVkEoigSiYbWcd3fb+t9lqSvK7BBRyvyCf+DUNsrgjBDNwoG96qJj5JUUGnJ6kvj1aSn5c30QgJUNEKQ==" saltValue="9YN9WiqXybr/sZqbCXO/Xg==" spinCount="100000" sheet="1" objects="1" scenarios="1"/>
  <pageMargins left="0.70866141732283472" right="0.70866141732283472" top="0" bottom="0.74803149606299213" header="0.31496062992125984" footer="0.31496062992125984"/>
  <pageSetup paperSize="9" scale="60" fitToHeight="0" orientation="landscape" horizontalDpi="1200" verticalDpi="1200" r:id="rId1"/>
  <headerFooter>
    <oddFooter>&amp;L&amp;A&amp;CVersie: 02-02-2024&amp;R&amp;P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08E35-30E0-41EB-B213-F700E33A7110}">
  <sheetPr>
    <tabColor theme="9"/>
    <pageSetUpPr fitToPage="1"/>
  </sheetPr>
  <dimension ref="A1:AD48"/>
  <sheetViews>
    <sheetView showGridLines="0" showRowColHeaders="0" zoomScale="90" zoomScaleNormal="90" workbookViewId="0">
      <selection activeCell="B2" sqref="B2"/>
    </sheetView>
  </sheetViews>
  <sheetFormatPr defaultRowHeight="14.4" x14ac:dyDescent="0.3"/>
  <cols>
    <col min="2" max="2" width="10.5546875" style="42" customWidth="1"/>
    <col min="3" max="3" width="4.6640625" style="42" customWidth="1"/>
    <col min="4" max="4" width="27.44140625" style="42" customWidth="1"/>
    <col min="5" max="5" width="9.33203125" style="21" bestFit="1" customWidth="1"/>
    <col min="6" max="6" width="15.33203125" style="21" customWidth="1"/>
    <col min="7" max="7" width="9.33203125" customWidth="1"/>
    <col min="9" max="9" width="4.33203125" customWidth="1"/>
    <col min="11" max="11" width="18.33203125" customWidth="1"/>
  </cols>
  <sheetData>
    <row r="1" spans="1:30" x14ac:dyDescent="0.3">
      <c r="A1" s="1"/>
      <c r="B1" s="4"/>
      <c r="C1" s="4"/>
      <c r="D1" s="4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3">
      <c r="A2" s="1"/>
      <c r="B2" s="4"/>
      <c r="C2" s="4"/>
      <c r="D2" s="4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1"/>
      <c r="B3" s="4"/>
      <c r="C3" s="4"/>
      <c r="D3" s="4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7.5" customHeight="1" x14ac:dyDescent="0.3">
      <c r="A4" s="1"/>
      <c r="B4" s="60"/>
      <c r="C4" s="61"/>
      <c r="D4" s="61"/>
      <c r="E4" s="62"/>
      <c r="F4" s="62"/>
      <c r="G4" s="6"/>
      <c r="H4" s="6"/>
      <c r="I4" s="6"/>
      <c r="J4" s="6"/>
      <c r="K4" s="6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 customHeight="1" x14ac:dyDescent="0.35">
      <c r="A5" s="1"/>
      <c r="B5" s="68" t="s">
        <v>19</v>
      </c>
      <c r="C5" s="57"/>
      <c r="D5" s="57"/>
      <c r="E5" s="58"/>
      <c r="F5" s="58"/>
      <c r="G5" s="59"/>
      <c r="H5" s="59"/>
      <c r="I5" s="59"/>
      <c r="J5" s="69"/>
      <c r="K5" s="69"/>
      <c r="L5" s="69"/>
      <c r="M5" s="69"/>
      <c r="N5" s="69"/>
      <c r="O5" s="7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9" customHeight="1" x14ac:dyDescent="0.3">
      <c r="A6" s="1"/>
      <c r="B6" s="71"/>
      <c r="C6" s="72"/>
      <c r="D6" s="72"/>
      <c r="E6" s="73"/>
      <c r="F6" s="74"/>
      <c r="G6" s="75"/>
      <c r="H6" s="75"/>
      <c r="I6" s="75"/>
      <c r="J6" s="75"/>
      <c r="K6" s="75"/>
      <c r="L6" s="75"/>
      <c r="M6" s="75"/>
      <c r="N6" s="75"/>
      <c r="O6" s="7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" customHeight="1" x14ac:dyDescent="0.3">
      <c r="A7" s="1"/>
      <c r="B7" s="92" t="s">
        <v>0</v>
      </c>
      <c r="C7" s="93"/>
      <c r="D7" s="93"/>
      <c r="E7" s="94"/>
      <c r="F7" s="95"/>
      <c r="G7" s="96"/>
      <c r="H7" s="96"/>
      <c r="I7" s="96"/>
      <c r="J7" s="96"/>
      <c r="K7" s="97"/>
      <c r="L7" s="97"/>
      <c r="M7" s="75"/>
      <c r="N7" s="75"/>
      <c r="O7" s="7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" customHeight="1" x14ac:dyDescent="0.3">
      <c r="A8" s="1"/>
      <c r="B8" s="92"/>
      <c r="C8" s="93"/>
      <c r="D8" s="93"/>
      <c r="E8" s="94"/>
      <c r="F8" s="95"/>
      <c r="G8" s="96"/>
      <c r="H8" s="96"/>
      <c r="I8" s="96"/>
      <c r="J8" s="96"/>
      <c r="K8" s="97"/>
      <c r="L8" s="97"/>
      <c r="M8" s="75"/>
      <c r="N8" s="75"/>
      <c r="O8" s="7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8" customHeight="1" x14ac:dyDescent="0.3">
      <c r="A9" s="1"/>
      <c r="B9" s="98" t="s">
        <v>28</v>
      </c>
      <c r="C9" s="99"/>
      <c r="D9" s="99"/>
      <c r="E9" s="94"/>
      <c r="F9" s="152">
        <v>100000</v>
      </c>
      <c r="G9" s="97"/>
      <c r="H9" s="97"/>
      <c r="I9" s="97"/>
      <c r="J9" s="97"/>
      <c r="K9" s="97"/>
      <c r="L9" s="97"/>
      <c r="M9" s="75"/>
      <c r="N9" s="75"/>
      <c r="O9" s="7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" customHeight="1" x14ac:dyDescent="0.3">
      <c r="A10" s="1"/>
      <c r="B10" s="98" t="s">
        <v>14</v>
      </c>
      <c r="C10" s="99"/>
      <c r="D10" s="99"/>
      <c r="E10" s="100"/>
      <c r="F10" s="153">
        <v>100</v>
      </c>
      <c r="G10" s="78"/>
      <c r="H10" s="97"/>
      <c r="I10" s="101"/>
      <c r="J10" s="97"/>
      <c r="K10" s="97"/>
      <c r="L10" s="97"/>
      <c r="M10" s="75"/>
      <c r="N10" s="75"/>
      <c r="O10" s="7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8" customHeight="1" x14ac:dyDescent="0.3">
      <c r="A11" s="1"/>
      <c r="B11" s="98" t="s">
        <v>29</v>
      </c>
      <c r="C11" s="99"/>
      <c r="D11" s="99"/>
      <c r="E11" s="100"/>
      <c r="F11" s="153">
        <v>75</v>
      </c>
      <c r="G11" s="78" t="str">
        <f>IF((F11)&gt;99," continue vermogen te hoog, gebruik referentiemethode ","")</f>
        <v/>
      </c>
      <c r="H11" s="97"/>
      <c r="I11" s="97"/>
      <c r="J11" s="97"/>
      <c r="K11" s="97"/>
      <c r="L11" s="97"/>
      <c r="M11" s="75"/>
      <c r="N11" s="75"/>
      <c r="O11" s="7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8" customHeight="1" x14ac:dyDescent="0.3">
      <c r="A12" s="1"/>
      <c r="B12" s="98" t="s">
        <v>30</v>
      </c>
      <c r="C12" s="99"/>
      <c r="D12" s="99"/>
      <c r="E12" s="94"/>
      <c r="F12" s="154" t="s">
        <v>21</v>
      </c>
      <c r="G12" s="101"/>
      <c r="H12" s="102" t="s">
        <v>9</v>
      </c>
      <c r="I12" s="97"/>
      <c r="J12" s="97"/>
      <c r="K12" s="103"/>
      <c r="L12" s="97"/>
      <c r="M12" s="75"/>
      <c r="N12" s="75"/>
      <c r="O12" s="7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" customHeight="1" x14ac:dyDescent="0.3">
      <c r="A13" s="1"/>
      <c r="B13" s="98"/>
      <c r="C13" s="99"/>
      <c r="D13" s="99"/>
      <c r="E13" s="94"/>
      <c r="F13" s="94"/>
      <c r="G13" s="97"/>
      <c r="H13" s="97"/>
      <c r="I13" s="97"/>
      <c r="J13" s="97"/>
      <c r="K13" s="104"/>
      <c r="L13" s="97"/>
      <c r="M13" s="75"/>
      <c r="N13" s="75"/>
      <c r="O13" s="7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" customHeight="1" thickBot="1" x14ac:dyDescent="0.35">
      <c r="A14" s="1"/>
      <c r="B14" s="105" t="s">
        <v>2</v>
      </c>
      <c r="C14" s="99"/>
      <c r="D14" s="99"/>
      <c r="E14" s="94"/>
      <c r="F14" s="106"/>
      <c r="G14" s="97"/>
      <c r="H14" s="97"/>
      <c r="I14" s="97"/>
      <c r="J14" s="97"/>
      <c r="K14" s="107">
        <f>(700*$F$10)+(300*$F$11)+7000</f>
        <v>99500</v>
      </c>
      <c r="L14" s="97"/>
      <c r="M14" s="75"/>
      <c r="N14" s="75"/>
      <c r="O14" s="7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 customHeight="1" thickTop="1" x14ac:dyDescent="0.3">
      <c r="A15" s="1"/>
      <c r="B15" s="98"/>
      <c r="C15" s="99"/>
      <c r="D15" s="99"/>
      <c r="E15" s="94"/>
      <c r="F15" s="106"/>
      <c r="G15" s="97"/>
      <c r="H15" s="97"/>
      <c r="I15" s="97"/>
      <c r="J15" s="97"/>
      <c r="K15" s="108"/>
      <c r="L15" s="97"/>
      <c r="M15" s="75"/>
      <c r="N15" s="75"/>
      <c r="O15" s="7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 customHeight="1" x14ac:dyDescent="0.3">
      <c r="A16" s="1"/>
      <c r="B16" s="98" t="s">
        <v>25</v>
      </c>
      <c r="C16" s="99"/>
      <c r="D16" s="99"/>
      <c r="E16" s="109"/>
      <c r="F16" s="110">
        <f>IF(F12="Kleinbedrijf",0.3,0.25)</f>
        <v>0.3</v>
      </c>
      <c r="G16" s="104"/>
      <c r="H16" s="104"/>
      <c r="I16" s="104"/>
      <c r="J16" s="104"/>
      <c r="K16" s="111">
        <f>K14*F16</f>
        <v>29850</v>
      </c>
      <c r="L16" s="97"/>
      <c r="M16" s="75"/>
      <c r="N16" s="75"/>
      <c r="O16" s="7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 customHeight="1" x14ac:dyDescent="0.3">
      <c r="A17" s="1"/>
      <c r="B17" s="98"/>
      <c r="C17" s="99"/>
      <c r="D17" s="99"/>
      <c r="E17" s="94"/>
      <c r="F17" s="106"/>
      <c r="G17" s="97"/>
      <c r="H17" s="97"/>
      <c r="I17" s="97"/>
      <c r="J17" s="97"/>
      <c r="K17" s="108"/>
      <c r="L17" s="97"/>
      <c r="M17" s="75"/>
      <c r="N17" s="75"/>
      <c r="O17" s="7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 customHeight="1" thickBot="1" x14ac:dyDescent="0.35">
      <c r="A18" s="1"/>
      <c r="B18" s="98" t="s">
        <v>3</v>
      </c>
      <c r="C18" s="99"/>
      <c r="D18" s="112">
        <f>F9</f>
        <v>100000</v>
      </c>
      <c r="E18" s="94" t="s">
        <v>4</v>
      </c>
      <c r="F18" s="113">
        <v>0.1125</v>
      </c>
      <c r="G18" s="106"/>
      <c r="H18" s="114"/>
      <c r="I18" s="97"/>
      <c r="J18" s="104"/>
      <c r="K18" s="115">
        <f>D18*F18</f>
        <v>11250</v>
      </c>
      <c r="L18" s="97" t="s">
        <v>5</v>
      </c>
      <c r="M18" s="22"/>
      <c r="N18" s="75"/>
      <c r="O18" s="7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" customHeight="1" thickBot="1" x14ac:dyDescent="0.35">
      <c r="A19" s="1"/>
      <c r="B19" s="71"/>
      <c r="C19" s="72"/>
      <c r="D19" s="72"/>
      <c r="E19" s="73"/>
      <c r="F19" s="81"/>
      <c r="G19" s="75"/>
      <c r="H19" s="75"/>
      <c r="I19" s="75"/>
      <c r="J19" s="75"/>
      <c r="K19" s="80"/>
      <c r="L19" s="75"/>
      <c r="M19" s="75"/>
      <c r="N19" s="75"/>
      <c r="O19" s="7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30" customFormat="1" ht="18" customHeight="1" thickBot="1" x14ac:dyDescent="0.4">
      <c r="A20" s="23"/>
      <c r="B20" s="82" t="s">
        <v>6</v>
      </c>
      <c r="C20" s="83"/>
      <c r="D20" s="83"/>
      <c r="E20" s="84"/>
      <c r="F20" s="76" t="str">
        <f>IF((K16-K18)&lt;0,"  helaas geen subsidie  ","")</f>
        <v/>
      </c>
      <c r="G20" s="28"/>
      <c r="H20" s="23"/>
      <c r="I20" s="28"/>
      <c r="J20" s="28"/>
      <c r="K20" s="85">
        <f>IF((K16-K18)&lt;0,0,K16-K18)</f>
        <v>18600</v>
      </c>
      <c r="L20" s="28"/>
      <c r="M20" s="28"/>
      <c r="N20" s="28"/>
      <c r="O20" s="29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x14ac:dyDescent="0.3">
      <c r="A21" s="1"/>
      <c r="B21" s="86"/>
      <c r="C21" s="87"/>
      <c r="D21" s="87"/>
      <c r="E21" s="88"/>
      <c r="F21" s="89"/>
      <c r="G21" s="90"/>
      <c r="H21" s="90"/>
      <c r="I21" s="90"/>
      <c r="J21" s="90"/>
      <c r="K21" s="90"/>
      <c r="L21" s="90"/>
      <c r="M21" s="90"/>
      <c r="N21" s="90"/>
      <c r="O21" s="9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">
      <c r="A22" s="1"/>
      <c r="B22" s="4"/>
      <c r="C22" s="4"/>
      <c r="D22" s="4"/>
      <c r="E22" s="5"/>
      <c r="F22" s="8"/>
      <c r="G22" s="9"/>
      <c r="H22" s="9"/>
      <c r="I22" s="9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0" x14ac:dyDescent="0.3">
      <c r="A23" s="1"/>
      <c r="B23" s="36"/>
      <c r="C23" s="4"/>
      <c r="D23" s="4"/>
      <c r="E23" s="5"/>
      <c r="F23" s="8"/>
      <c r="G23" s="9"/>
      <c r="H23" s="9"/>
      <c r="I23" s="9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0" x14ac:dyDescent="0.3">
      <c r="A24" s="1"/>
      <c r="B24" s="36"/>
      <c r="C24" s="4"/>
      <c r="D24" s="4"/>
      <c r="E24" s="5"/>
      <c r="F24" s="8"/>
      <c r="G24" s="9"/>
      <c r="H24" s="9"/>
      <c r="I24" s="9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0" s="41" customFormat="1" x14ac:dyDescent="0.3">
      <c r="A25" s="3"/>
      <c r="B25" s="36"/>
      <c r="C25" s="37"/>
      <c r="D25" s="37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x14ac:dyDescent="0.3">
      <c r="A26" s="1"/>
      <c r="B26" s="37"/>
      <c r="C26" s="4"/>
      <c r="D26" s="4"/>
      <c r="E26" s="5"/>
      <c r="F26" s="8"/>
      <c r="G26" s="9"/>
      <c r="H26" s="9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0" x14ac:dyDescent="0.3">
      <c r="A27" s="1"/>
      <c r="B27" s="37"/>
      <c r="C27" s="4"/>
      <c r="D27" s="4"/>
      <c r="E27" s="5"/>
      <c r="F27" s="8"/>
      <c r="G27" s="9"/>
      <c r="H27" s="9"/>
      <c r="I27" s="9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30" x14ac:dyDescent="0.3">
      <c r="A28" s="1"/>
      <c r="B28" s="37"/>
      <c r="C28" s="4"/>
      <c r="D28" s="4"/>
      <c r="E28" s="5"/>
      <c r="F28" s="8"/>
      <c r="G28" s="9"/>
      <c r="H28" s="9"/>
      <c r="I28" s="9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0" x14ac:dyDescent="0.3">
      <c r="A29" s="1"/>
      <c r="B29" s="2"/>
      <c r="C29" s="4"/>
      <c r="D29" s="4"/>
      <c r="E29" s="5"/>
      <c r="F29" s="8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30" x14ac:dyDescent="0.3">
      <c r="A30" s="1"/>
      <c r="B30" s="2"/>
      <c r="C30" s="4"/>
      <c r="D30" s="4"/>
      <c r="E30" s="5"/>
      <c r="F30" s="8"/>
      <c r="G30" s="9"/>
      <c r="H30" s="9"/>
      <c r="I30" s="9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30" x14ac:dyDescent="0.3">
      <c r="A31" s="1"/>
      <c r="B31" s="37"/>
      <c r="C31" s="4"/>
      <c r="D31" s="4"/>
      <c r="E31" s="5"/>
      <c r="F31" s="8"/>
      <c r="G31" s="8"/>
      <c r="H31" s="9"/>
      <c r="I31" s="9"/>
      <c r="J31" s="9"/>
      <c r="K31" s="40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30" x14ac:dyDescent="0.3">
      <c r="A32" s="1"/>
      <c r="B32" s="4"/>
      <c r="C32" s="4"/>
      <c r="D32" s="4"/>
      <c r="E32" s="5"/>
      <c r="F32" s="8"/>
      <c r="G32" s="8"/>
      <c r="H32" s="9"/>
      <c r="I32" s="9"/>
      <c r="J32" s="9"/>
      <c r="K32" s="40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3">
      <c r="A33" s="1"/>
      <c r="B33" s="4"/>
      <c r="C33" s="4"/>
      <c r="D33" s="4"/>
      <c r="E33" s="5"/>
      <c r="F33" s="8"/>
      <c r="G33" s="8"/>
      <c r="H33" s="9"/>
      <c r="I33" s="9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3">
      <c r="A34" s="1"/>
      <c r="B34" s="4"/>
      <c r="C34" s="4"/>
      <c r="D34" s="4"/>
      <c r="E34" s="5"/>
      <c r="F34" s="8"/>
      <c r="G34" s="9"/>
      <c r="H34" s="9"/>
      <c r="I34" s="9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3">
      <c r="A35" s="1"/>
      <c r="B35" s="4"/>
      <c r="C35" s="4"/>
      <c r="D35" s="4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3">
      <c r="A36" s="1"/>
      <c r="B36" s="4"/>
      <c r="C36" s="4"/>
      <c r="D36" s="4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3">
      <c r="A37" s="1"/>
      <c r="B37" s="4"/>
      <c r="C37" s="4"/>
      <c r="D37" s="4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3">
      <c r="A38" s="1"/>
      <c r="B38" s="4"/>
      <c r="C38" s="4"/>
      <c r="D38" s="4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3">
      <c r="A39" s="1"/>
      <c r="B39" s="4"/>
      <c r="C39" s="4"/>
      <c r="D39" s="4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8" x14ac:dyDescent="0.3">
      <c r="A40" s="1"/>
      <c r="B40" s="4"/>
      <c r="C40" s="4"/>
      <c r="D40" s="4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8" x14ac:dyDescent="0.3">
      <c r="A41" s="1"/>
      <c r="B41" s="4"/>
      <c r="C41" s="4"/>
      <c r="D41" s="4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7" spans="1:28" x14ac:dyDescent="0.3">
      <c r="G47" s="139"/>
    </row>
    <row r="48" spans="1:28" x14ac:dyDescent="0.3">
      <c r="G48" s="139"/>
    </row>
  </sheetData>
  <sheetProtection algorithmName="SHA-512" hashValue="BE8O4UFDJBx0TGGSncL5f7zj474tieX+livHoiv7g9uxFEBIG4njWbxodQxTchk2/z/0aU90+blNvwforIkXrA==" saltValue="EhN1Mxfc9DiFoNwpWSbgmA==" spinCount="100000" sheet="1" objects="1" scenarios="1"/>
  <dataValidations count="1">
    <dataValidation type="list" allowBlank="1" showInputMessage="1" showErrorMessage="1" sqref="F12" xr:uid="{8AD600E0-FB4C-4287-9379-A6C64ACA38B1}">
      <formula1>"Kleinbedrijf,Grootbedrijf"</formula1>
    </dataValidation>
  </dataValidations>
  <pageMargins left="0.23622047244094491" right="0.23622047244094491" top="0.74803149606299213" bottom="0.74803149606299213" header="0.31496062992125984" footer="0.31496062992125984"/>
  <pageSetup paperSize="9" scale="47" fitToHeight="0" orientation="landscape" horizontalDpi="1200" verticalDpi="1200" r:id="rId1"/>
  <headerFooter>
    <oddFooter>&amp;L&amp;A&amp;CVersie: 02-02-2024&amp;R&amp;P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DBBF9-6C06-437C-B5B3-FDE24431118E}">
  <sheetPr>
    <tabColor theme="9"/>
    <pageSetUpPr fitToPage="1"/>
  </sheetPr>
  <dimension ref="A1:AC48"/>
  <sheetViews>
    <sheetView showGridLines="0" showRowColHeaders="0" zoomScale="90" zoomScaleNormal="90" workbookViewId="0">
      <selection activeCell="B3" sqref="B3"/>
    </sheetView>
  </sheetViews>
  <sheetFormatPr defaultRowHeight="14.4" x14ac:dyDescent="0.3"/>
  <cols>
    <col min="4" max="4" width="10.33203125" bestFit="1" customWidth="1"/>
    <col min="6" max="6" width="17" customWidth="1"/>
    <col min="7" max="7" width="15.5546875" customWidth="1"/>
    <col min="11" max="11" width="21.44140625" customWidth="1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8.25" customHeight="1" x14ac:dyDescent="0.3">
      <c r="A4" s="1"/>
      <c r="B4" s="122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 customHeight="1" x14ac:dyDescent="0.35">
      <c r="A5" s="1"/>
      <c r="B5" s="68" t="s">
        <v>18</v>
      </c>
      <c r="C5" s="119"/>
      <c r="D5" s="119"/>
      <c r="E5" s="119"/>
      <c r="F5" s="119"/>
      <c r="G5" s="119"/>
      <c r="H5" s="119"/>
      <c r="I5" s="119"/>
      <c r="J5" s="119"/>
      <c r="K5" s="119"/>
      <c r="L5" s="56"/>
      <c r="M5" s="56"/>
      <c r="N5" s="138"/>
      <c r="O5" s="5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 x14ac:dyDescent="0.35">
      <c r="A6" s="1"/>
      <c r="B6" s="82" t="s">
        <v>17</v>
      </c>
      <c r="C6" s="16"/>
      <c r="D6" s="16"/>
      <c r="E6" s="12"/>
      <c r="F6" s="20"/>
      <c r="G6" s="15"/>
      <c r="H6" s="15"/>
      <c r="I6" s="15"/>
      <c r="J6" s="15"/>
      <c r="K6" s="15"/>
      <c r="L6" s="1"/>
      <c r="M6" s="1"/>
      <c r="N6" s="138"/>
      <c r="O6" s="5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 x14ac:dyDescent="0.3">
      <c r="A7" s="1"/>
      <c r="B7" s="92" t="s">
        <v>20</v>
      </c>
      <c r="C7" s="93"/>
      <c r="D7" s="93"/>
      <c r="E7" s="104"/>
      <c r="F7" s="95"/>
      <c r="G7" s="146"/>
      <c r="H7" s="96"/>
      <c r="I7" s="96"/>
      <c r="J7" s="96"/>
      <c r="K7" s="97"/>
      <c r="L7" s="104"/>
      <c r="M7" s="1"/>
      <c r="N7" s="138"/>
      <c r="O7" s="5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 x14ac:dyDescent="0.3">
      <c r="A8" s="1"/>
      <c r="B8" s="98"/>
      <c r="C8" s="99"/>
      <c r="D8" s="99"/>
      <c r="E8" s="94"/>
      <c r="F8" s="100"/>
      <c r="G8" s="97"/>
      <c r="H8" s="97"/>
      <c r="I8" s="97"/>
      <c r="J8" s="97"/>
      <c r="K8" s="97"/>
      <c r="L8" s="104"/>
      <c r="M8" s="1"/>
      <c r="N8" s="138"/>
      <c r="O8" s="5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3">
      <c r="A9" s="1"/>
      <c r="B9" s="98" t="s">
        <v>7</v>
      </c>
      <c r="C9" s="99"/>
      <c r="D9" s="104"/>
      <c r="E9" s="94"/>
      <c r="F9" s="99"/>
      <c r="G9" s="155">
        <v>386000</v>
      </c>
      <c r="H9" s="78"/>
      <c r="I9" s="78"/>
      <c r="J9" s="78"/>
      <c r="K9" s="104"/>
      <c r="L9" s="104"/>
      <c r="M9" s="1"/>
      <c r="N9" s="138"/>
      <c r="O9" s="5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3">
      <c r="A10" s="1"/>
      <c r="B10" s="98" t="s">
        <v>8</v>
      </c>
      <c r="C10" s="99"/>
      <c r="D10" s="99"/>
      <c r="E10" s="94"/>
      <c r="F10" s="106"/>
      <c r="G10" s="155">
        <v>158500</v>
      </c>
      <c r="H10" s="97"/>
      <c r="I10" s="97"/>
      <c r="J10" s="97"/>
      <c r="K10" s="104"/>
      <c r="L10" s="104"/>
      <c r="M10" s="1"/>
      <c r="N10" s="138"/>
      <c r="O10" s="5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3">
      <c r="A11" s="1"/>
      <c r="B11" s="98" t="s">
        <v>26</v>
      </c>
      <c r="C11" s="99"/>
      <c r="D11" s="99"/>
      <c r="E11" s="94"/>
      <c r="F11" s="104"/>
      <c r="G11" s="156" t="s">
        <v>21</v>
      </c>
      <c r="H11" s="101"/>
      <c r="I11" s="102" t="s">
        <v>9</v>
      </c>
      <c r="J11" s="104"/>
      <c r="K11" s="147"/>
      <c r="L11" s="104"/>
      <c r="M11" s="1"/>
      <c r="N11" s="138"/>
      <c r="O11" s="5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 x14ac:dyDescent="0.3">
      <c r="A12" s="1"/>
      <c r="B12" s="98"/>
      <c r="C12" s="99"/>
      <c r="D12" s="99"/>
      <c r="E12" s="94"/>
      <c r="F12" s="104"/>
      <c r="G12" s="97"/>
      <c r="H12" s="125"/>
      <c r="I12" s="104"/>
      <c r="J12" s="104"/>
      <c r="K12" s="104"/>
      <c r="L12" s="104"/>
      <c r="M12" s="1"/>
      <c r="N12" s="138"/>
      <c r="O12" s="5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9" ht="18" customHeight="1" thickBot="1" x14ac:dyDescent="0.35">
      <c r="A13" s="1"/>
      <c r="B13" s="105" t="s">
        <v>10</v>
      </c>
      <c r="C13" s="126"/>
      <c r="D13" s="126"/>
      <c r="E13" s="127"/>
      <c r="F13" s="95"/>
      <c r="G13" s="96"/>
      <c r="H13" s="96"/>
      <c r="I13" s="96"/>
      <c r="J13" s="96"/>
      <c r="K13" s="148">
        <f>G9-G10</f>
        <v>227500</v>
      </c>
      <c r="L13" s="104"/>
      <c r="M13" s="1"/>
      <c r="N13" s="138"/>
      <c r="O13" s="5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thickTop="1" x14ac:dyDescent="0.3">
      <c r="A14" s="1"/>
      <c r="B14" s="98"/>
      <c r="C14" s="99"/>
      <c r="D14" s="99"/>
      <c r="E14" s="94"/>
      <c r="F14" s="106"/>
      <c r="G14" s="97"/>
      <c r="H14" s="97"/>
      <c r="I14" s="97"/>
      <c r="J14" s="97"/>
      <c r="K14" s="149"/>
      <c r="L14" s="104"/>
      <c r="M14" s="1"/>
      <c r="N14" s="138"/>
      <c r="O14" s="5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3">
      <c r="A15" s="1"/>
      <c r="B15" s="98" t="s">
        <v>25</v>
      </c>
      <c r="C15" s="104"/>
      <c r="D15" s="104"/>
      <c r="E15" s="104"/>
      <c r="F15" s="104"/>
      <c r="G15" s="150">
        <f>IF(G11="Kleinbedrijf",0.3,0.25)</f>
        <v>0.3</v>
      </c>
      <c r="H15" s="104"/>
      <c r="I15" s="104"/>
      <c r="J15" s="104"/>
      <c r="K15" s="151">
        <f>K13*G15</f>
        <v>68250</v>
      </c>
      <c r="L15" s="104"/>
      <c r="M15" s="1"/>
      <c r="N15" s="138"/>
      <c r="O15" s="5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x14ac:dyDescent="0.3">
      <c r="A16" s="1"/>
      <c r="B16" s="98"/>
      <c r="C16" s="99"/>
      <c r="D16" s="99"/>
      <c r="E16" s="94"/>
      <c r="F16" s="106"/>
      <c r="G16" s="97"/>
      <c r="H16" s="97"/>
      <c r="I16" s="97"/>
      <c r="J16" s="97"/>
      <c r="K16" s="149"/>
      <c r="L16" s="104"/>
      <c r="M16" s="1"/>
      <c r="N16" s="138"/>
      <c r="O16" s="5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thickBot="1" x14ac:dyDescent="0.35">
      <c r="A17" s="1"/>
      <c r="B17" s="98" t="s">
        <v>3</v>
      </c>
      <c r="C17" s="99"/>
      <c r="D17" s="112">
        <f>G9</f>
        <v>386000</v>
      </c>
      <c r="E17" s="94" t="s">
        <v>4</v>
      </c>
      <c r="F17" s="113">
        <v>0.1125</v>
      </c>
      <c r="G17" s="106"/>
      <c r="H17" s="114"/>
      <c r="I17" s="97"/>
      <c r="J17" s="104"/>
      <c r="K17" s="136">
        <f>D17*F17</f>
        <v>43425</v>
      </c>
      <c r="L17" s="104" t="s">
        <v>5</v>
      </c>
      <c r="M17" s="46"/>
      <c r="N17" s="138"/>
      <c r="O17" s="5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 thickBot="1" x14ac:dyDescent="0.35">
      <c r="A18" s="1"/>
      <c r="B18" s="98"/>
      <c r="C18" s="99"/>
      <c r="D18" s="99"/>
      <c r="E18" s="94"/>
      <c r="F18" s="106"/>
      <c r="G18" s="97"/>
      <c r="H18" s="97"/>
      <c r="I18" s="97"/>
      <c r="J18" s="97"/>
      <c r="K18" s="149"/>
      <c r="L18" s="104"/>
      <c r="M18" s="1"/>
      <c r="N18" s="138"/>
      <c r="O18" s="5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" customHeight="1" thickBot="1" x14ac:dyDescent="0.4">
      <c r="A19" s="1"/>
      <c r="B19" s="82" t="s">
        <v>11</v>
      </c>
      <c r="C19" s="83"/>
      <c r="D19" s="83"/>
      <c r="E19" s="84"/>
      <c r="F19" s="77"/>
      <c r="G19" s="76" t="str">
        <f>IF((K15-K17)&lt;0,"  helaas geen subsidie  ","")</f>
        <v/>
      </c>
      <c r="H19" s="23"/>
      <c r="I19" s="28"/>
      <c r="J19" s="28"/>
      <c r="K19" s="123">
        <f>IF((K15-K17)&lt;0,0,K15-K17)</f>
        <v>24825</v>
      </c>
      <c r="L19" s="79"/>
      <c r="M19" s="1"/>
      <c r="N19" s="138"/>
      <c r="O19" s="5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"/>
      <c r="B20" s="31"/>
      <c r="C20" s="32"/>
      <c r="D20" s="32"/>
      <c r="E20" s="33"/>
      <c r="F20" s="48"/>
      <c r="G20" s="34"/>
      <c r="H20" s="34"/>
      <c r="I20" s="34"/>
      <c r="J20" s="34"/>
      <c r="K20" s="34"/>
      <c r="L20" s="49"/>
      <c r="M20" s="49"/>
      <c r="N20" s="138"/>
      <c r="O20" s="5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"/>
      <c r="B21" s="4"/>
      <c r="C21" s="4"/>
      <c r="D21" s="4"/>
      <c r="E21" s="5"/>
      <c r="F21" s="8"/>
      <c r="G21" s="9"/>
      <c r="H21" s="9"/>
      <c r="I21" s="9"/>
      <c r="J21" s="9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"/>
      <c r="B22" s="36"/>
      <c r="C22" s="4"/>
      <c r="D22" s="4"/>
      <c r="E22" s="5"/>
      <c r="F22" s="8"/>
      <c r="G22" s="9"/>
      <c r="H22" s="9"/>
      <c r="I22" s="9"/>
      <c r="J22" s="9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36"/>
      <c r="C23" s="4"/>
      <c r="D23" s="4"/>
      <c r="E23" s="5"/>
      <c r="F23" s="8"/>
      <c r="G23" s="9"/>
      <c r="H23" s="9"/>
      <c r="I23" s="9"/>
      <c r="J23" s="9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37"/>
      <c r="C24" s="4"/>
      <c r="D24" s="4"/>
      <c r="E24" s="5"/>
      <c r="F24" s="8"/>
      <c r="G24" s="9"/>
      <c r="H24" s="9"/>
      <c r="I24" s="9"/>
      <c r="J24" s="9"/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50"/>
      <c r="C25" s="4"/>
      <c r="D25" s="4"/>
      <c r="E25" s="5"/>
      <c r="F25" s="8"/>
      <c r="G25" s="9"/>
      <c r="H25" s="9"/>
      <c r="I25" s="9"/>
      <c r="J25" s="9"/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37"/>
      <c r="C26" s="37"/>
      <c r="D26" s="37"/>
      <c r="E26" s="38"/>
      <c r="F26" s="39"/>
      <c r="G26" s="40"/>
      <c r="H26" s="40"/>
      <c r="I26" s="40"/>
      <c r="J26" s="4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2"/>
      <c r="C27" s="4"/>
      <c r="D27" s="4"/>
      <c r="E27" s="5"/>
      <c r="F27" s="8"/>
      <c r="G27" s="9"/>
      <c r="H27" s="9"/>
      <c r="I27" s="9"/>
      <c r="J27" s="9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2"/>
      <c r="C28" s="4"/>
      <c r="D28" s="4"/>
      <c r="E28" s="5"/>
      <c r="F28" s="8"/>
      <c r="G28" s="9"/>
      <c r="H28" s="9"/>
      <c r="I28" s="9"/>
      <c r="J28" s="9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37"/>
      <c r="C29" s="4"/>
      <c r="D29" s="4"/>
      <c r="E29" s="5"/>
      <c r="F29" s="8"/>
      <c r="G29" s="9"/>
      <c r="H29" s="9"/>
      <c r="I29" s="9"/>
      <c r="J29" s="9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4"/>
      <c r="C30" s="4"/>
      <c r="D30" s="4"/>
      <c r="E30" s="5"/>
      <c r="F30" s="8"/>
      <c r="G30" s="8"/>
      <c r="H30" s="9"/>
      <c r="I30" s="9"/>
      <c r="J30" s="9"/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4"/>
      <c r="C31" s="4"/>
      <c r="D31" s="4"/>
      <c r="E31" s="5"/>
      <c r="F31" s="8"/>
      <c r="G31" s="8"/>
      <c r="H31" s="9"/>
      <c r="I31" s="9"/>
      <c r="J31" s="9"/>
      <c r="K31" s="4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4"/>
      <c r="C32" s="4"/>
      <c r="D32" s="4"/>
      <c r="E32" s="5"/>
      <c r="F32" s="8"/>
      <c r="G32" s="8"/>
      <c r="H32" s="9"/>
      <c r="I32" s="9"/>
      <c r="J32" s="9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7" spans="1:29" x14ac:dyDescent="0.3">
      <c r="G47" s="139">
        <v>0.4</v>
      </c>
    </row>
    <row r="48" spans="1:29" x14ac:dyDescent="0.3">
      <c r="G48" s="139">
        <v>0.5</v>
      </c>
    </row>
  </sheetData>
  <sheetProtection algorithmName="SHA-512" hashValue="CjSPCCJaqlwmNArkPUNjnyFj3z1tK8Z3dFpDk0cm8TBX921xim00amxCnwGaF06yxVfLHH0TFIKvin5kTS7y9g==" saltValue="XJ6ahefW4ls1N0LUyqTZ2w==" spinCount="100000" sheet="1" objects="1" scenarios="1"/>
  <dataValidations count="1">
    <dataValidation type="list" operator="equal" allowBlank="1" showInputMessage="1" showErrorMessage="1" sqref="G11" xr:uid="{2B6998F5-8EA1-4235-8301-A764F9116693}">
      <formula1>"Kleinbedrijf,Grootbedrijf"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1200" verticalDpi="1200" r:id="rId1"/>
  <headerFooter>
    <oddFooter>&amp;L&amp;A&amp;CVersie: 02-02-2024&amp;R&amp;P van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4DA6-C88E-411B-8558-CA5423BB54F7}">
  <sheetPr>
    <tabColor theme="9"/>
    <pageSetUpPr fitToPage="1"/>
  </sheetPr>
  <dimension ref="A1:AA53"/>
  <sheetViews>
    <sheetView showGridLines="0" showRowColHeaders="0" zoomScale="90" zoomScaleNormal="90" workbookViewId="0">
      <selection activeCell="B3" sqref="B3"/>
    </sheetView>
  </sheetViews>
  <sheetFormatPr defaultRowHeight="14.4" x14ac:dyDescent="0.3"/>
  <cols>
    <col min="2" max="2" width="23.5546875" customWidth="1"/>
    <col min="3" max="3" width="11.33203125" customWidth="1"/>
    <col min="5" max="5" width="9.33203125" bestFit="1" customWidth="1"/>
    <col min="6" max="6" width="16.109375" customWidth="1"/>
    <col min="9" max="9" width="53.33203125" customWidth="1"/>
    <col min="10" max="10" width="20.33203125" customWidth="1"/>
  </cols>
  <sheetData>
    <row r="1" spans="1:2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.75" customHeight="1" x14ac:dyDescent="0.3">
      <c r="A4" s="1"/>
      <c r="B4" s="122"/>
      <c r="C4" s="6"/>
      <c r="D4" s="6"/>
      <c r="E4" s="6"/>
      <c r="F4" s="6"/>
      <c r="G4" s="6"/>
      <c r="H4" s="6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 x14ac:dyDescent="0.35">
      <c r="A5" s="1"/>
      <c r="B5" s="68" t="s">
        <v>12</v>
      </c>
      <c r="C5" s="56"/>
      <c r="D5" s="56"/>
      <c r="E5" s="56"/>
      <c r="F5" s="56"/>
      <c r="G5" s="56"/>
      <c r="H5" s="56"/>
      <c r="I5" s="56"/>
      <c r="J5" s="119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35">
      <c r="A6" s="1"/>
      <c r="B6" s="68" t="s">
        <v>31</v>
      </c>
      <c r="C6" s="19"/>
      <c r="D6" s="19"/>
      <c r="E6" s="19"/>
      <c r="F6" s="19"/>
      <c r="G6" s="19"/>
      <c r="H6" s="19"/>
      <c r="I6" s="19"/>
      <c r="J6" s="119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3">
      <c r="A7" s="1"/>
      <c r="B7" s="63"/>
      <c r="C7" s="19"/>
      <c r="D7" s="19"/>
      <c r="E7" s="19"/>
      <c r="F7" s="19"/>
      <c r="G7" s="19"/>
      <c r="H7" s="19"/>
      <c r="I7" s="19"/>
      <c r="J7" s="11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3">
      <c r="A8" s="1"/>
      <c r="B8" s="98" t="s">
        <v>1</v>
      </c>
      <c r="C8" s="99"/>
      <c r="D8" s="104"/>
      <c r="E8" s="109"/>
      <c r="F8" s="155">
        <v>40000</v>
      </c>
      <c r="G8" s="101"/>
      <c r="H8" s="97"/>
      <c r="I8" s="97"/>
      <c r="J8" s="130"/>
      <c r="K8" s="12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3">
      <c r="A9" s="1"/>
      <c r="B9" s="98" t="s">
        <v>14</v>
      </c>
      <c r="C9" s="99"/>
      <c r="D9" s="99"/>
      <c r="E9" s="100"/>
      <c r="F9" s="157">
        <v>80</v>
      </c>
      <c r="G9" s="78" t="str">
        <f>IF((F9)&lt;50," accucapaciteit te laag, geen subsidie  ","")</f>
        <v/>
      </c>
      <c r="H9" s="97"/>
      <c r="I9" s="97"/>
      <c r="J9" s="130"/>
      <c r="K9" s="1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3">
      <c r="A10" s="1"/>
      <c r="B10" s="98" t="s">
        <v>32</v>
      </c>
      <c r="C10" s="99"/>
      <c r="D10" s="104"/>
      <c r="E10" s="99"/>
      <c r="F10" s="156" t="s">
        <v>21</v>
      </c>
      <c r="G10" s="101"/>
      <c r="H10" s="102" t="s">
        <v>15</v>
      </c>
      <c r="I10" s="97"/>
      <c r="J10" s="131"/>
      <c r="K10" s="12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3">
      <c r="A11" s="1"/>
      <c r="B11" s="98"/>
      <c r="C11" s="99"/>
      <c r="D11" s="104"/>
      <c r="E11" s="99"/>
      <c r="F11" s="114"/>
      <c r="G11" s="104"/>
      <c r="H11" s="125"/>
      <c r="I11" s="97"/>
      <c r="J11" s="132"/>
      <c r="K11" s="12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thickBot="1" x14ac:dyDescent="0.35">
      <c r="A12" s="1"/>
      <c r="B12" s="105" t="s">
        <v>2</v>
      </c>
      <c r="C12" s="99"/>
      <c r="D12" s="99"/>
      <c r="E12" s="94"/>
      <c r="F12" s="106"/>
      <c r="G12" s="97"/>
      <c r="H12" s="97"/>
      <c r="I12" s="97"/>
      <c r="J12" s="133">
        <f>F9*450-6000</f>
        <v>30000</v>
      </c>
      <c r="K12" s="12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thickTop="1" x14ac:dyDescent="0.3">
      <c r="A13" s="1"/>
      <c r="B13" s="98"/>
      <c r="C13" s="99"/>
      <c r="D13" s="99"/>
      <c r="E13" s="94"/>
      <c r="F13" s="106"/>
      <c r="G13" s="97"/>
      <c r="H13" s="97"/>
      <c r="I13" s="97"/>
      <c r="J13" s="134"/>
      <c r="K13" s="12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3">
      <c r="A14" s="1"/>
      <c r="B14" s="98" t="s">
        <v>25</v>
      </c>
      <c r="C14" s="104"/>
      <c r="D14" s="104"/>
      <c r="E14" s="101"/>
      <c r="F14" s="110">
        <f>IF(F10="Kleinbedrijf",0.3,0.2)</f>
        <v>0.3</v>
      </c>
      <c r="G14" s="104"/>
      <c r="H14" s="104"/>
      <c r="I14" s="104"/>
      <c r="J14" s="135">
        <f>J12*F14</f>
        <v>9000</v>
      </c>
      <c r="K14" s="12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3">
      <c r="A15" s="1"/>
      <c r="B15" s="98"/>
      <c r="C15" s="99"/>
      <c r="D15" s="99"/>
      <c r="E15" s="94"/>
      <c r="F15" s="106"/>
      <c r="G15" s="97"/>
      <c r="H15" s="97"/>
      <c r="I15" s="97"/>
      <c r="J15" s="134"/>
      <c r="K15" s="12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thickBot="1" x14ac:dyDescent="0.35">
      <c r="A16" s="1"/>
      <c r="B16" s="98" t="s">
        <v>3</v>
      </c>
      <c r="C16" s="112">
        <f>F8</f>
        <v>40000</v>
      </c>
      <c r="D16" s="94" t="s">
        <v>4</v>
      </c>
      <c r="E16" s="113">
        <v>0.1125</v>
      </c>
      <c r="F16" s="106"/>
      <c r="G16" s="114"/>
      <c r="H16" s="104"/>
      <c r="I16" s="97"/>
      <c r="J16" s="136">
        <f>C16*E16</f>
        <v>4500</v>
      </c>
      <c r="K16" s="124" t="s">
        <v>5</v>
      </c>
      <c r="L16" s="4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thickBot="1" x14ac:dyDescent="0.35">
      <c r="A17" s="1"/>
      <c r="B17" s="98"/>
      <c r="C17" s="99"/>
      <c r="D17" s="99"/>
      <c r="E17" s="94"/>
      <c r="F17" s="101"/>
      <c r="G17" s="97"/>
      <c r="H17" s="97"/>
      <c r="I17" s="97"/>
      <c r="J17" s="134"/>
      <c r="K17" s="12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thickBot="1" x14ac:dyDescent="0.35">
      <c r="A18" s="1"/>
      <c r="B18" s="105" t="s">
        <v>16</v>
      </c>
      <c r="C18" s="126"/>
      <c r="D18" s="126"/>
      <c r="E18" s="127"/>
      <c r="F18" s="78" t="str">
        <f>IF((J14-J16)&lt;0,"  helaas geen subsidie  ","")</f>
        <v/>
      </c>
      <c r="G18" s="96"/>
      <c r="H18" s="128"/>
      <c r="I18" s="96"/>
      <c r="J18" s="129">
        <f>IF((J14-J16)&lt;0,0,J14-J16)</f>
        <v>4500</v>
      </c>
      <c r="K18" s="12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399999999999999" x14ac:dyDescent="0.3">
      <c r="A19" s="1"/>
      <c r="B19" s="118"/>
      <c r="C19" s="51"/>
      <c r="D19" s="51"/>
      <c r="E19" s="52"/>
      <c r="F19" s="53"/>
      <c r="G19" s="54"/>
      <c r="H19" s="55"/>
      <c r="I19" s="54"/>
      <c r="J19" s="121"/>
      <c r="K19" s="3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X39" s="1"/>
      <c r="Y39" s="1"/>
      <c r="Z39" s="1"/>
    </row>
    <row r="47" spans="1:27" x14ac:dyDescent="0.3">
      <c r="G47" s="139"/>
    </row>
    <row r="48" spans="1:27" x14ac:dyDescent="0.3">
      <c r="G48" s="139"/>
    </row>
    <row r="52" spans="6:6" x14ac:dyDescent="0.3">
      <c r="F52">
        <v>0.4</v>
      </c>
    </row>
    <row r="53" spans="6:6" x14ac:dyDescent="0.3">
      <c r="F53">
        <v>0.5</v>
      </c>
    </row>
  </sheetData>
  <sheetProtection algorithmName="SHA-512" hashValue="ytBKiVaOeOmx7YXceQPlUbes/vM54xL5QyLJ7M49PBB9lVCe1zaV9PVuIRpsNn+OVF0kx4MBKed9B+Rf1ts72g==" saltValue="JBYzeQ39HVVEHPpcJZ/pzw==" spinCount="100000" sheet="1" objects="1" scenarios="1"/>
  <dataValidations count="1">
    <dataValidation type="list" allowBlank="1" showInputMessage="1" showErrorMessage="1" sqref="F10" xr:uid="{20CA38D7-F5AF-493B-98E8-CD50533EF56A}">
      <formula1>"Kleinbedrijf,Grootbedrijf"</formula1>
    </dataValidation>
  </dataValidations>
  <pageMargins left="0.23622047244094491" right="0.23622047244094491" top="0.74803149606299213" bottom="0.74803149606299213" header="0.31496062992125984" footer="0.31496062992125984"/>
  <pageSetup paperSize="9" scale="44" fitToHeight="0" orientation="landscape" horizontalDpi="1200" verticalDpi="1200" r:id="rId1"/>
  <headerFooter>
    <oddFooter>&amp;L&amp;A&amp;CVersie: 02-02-2024&amp;R&amp;P van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359DB-2A77-48AA-A36F-B26AE7639244}">
  <sheetPr>
    <tabColor theme="9"/>
    <pageSetUpPr fitToPage="1"/>
  </sheetPr>
  <dimension ref="A1:AA55"/>
  <sheetViews>
    <sheetView showGridLines="0" showRowColHeaders="0" zoomScale="90" zoomScaleNormal="90" workbookViewId="0">
      <selection activeCell="B3" sqref="B3"/>
    </sheetView>
  </sheetViews>
  <sheetFormatPr defaultRowHeight="14.4" x14ac:dyDescent="0.3"/>
  <cols>
    <col min="2" max="2" width="23.5546875" customWidth="1"/>
    <col min="3" max="3" width="11.33203125" customWidth="1"/>
    <col min="5" max="5" width="9.33203125" bestFit="1" customWidth="1"/>
    <col min="6" max="6" width="16" customWidth="1"/>
    <col min="9" max="9" width="53.33203125" customWidth="1"/>
    <col min="10" max="10" width="23.33203125" customWidth="1"/>
    <col min="11" max="11" width="6.6640625" customWidth="1"/>
  </cols>
  <sheetData>
    <row r="1" spans="1:2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" customHeight="1" x14ac:dyDescent="0.3">
      <c r="A5" s="1"/>
      <c r="B5" s="116"/>
      <c r="C5" s="6"/>
      <c r="D5" s="6"/>
      <c r="E5" s="6"/>
      <c r="F5" s="6"/>
      <c r="G5" s="6"/>
      <c r="H5" s="6"/>
      <c r="I5" s="6"/>
      <c r="J5" s="43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x14ac:dyDescent="0.35">
      <c r="A6" s="1"/>
      <c r="B6" s="68" t="s">
        <v>13</v>
      </c>
      <c r="C6" s="19"/>
      <c r="D6" s="19"/>
      <c r="E6" s="19"/>
      <c r="F6" s="19"/>
      <c r="G6" s="19"/>
      <c r="H6" s="19"/>
      <c r="I6" s="19"/>
      <c r="J6" s="119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A7" s="1"/>
      <c r="B7" s="117"/>
      <c r="C7" s="19"/>
      <c r="D7" s="19"/>
      <c r="E7" s="19"/>
      <c r="F7" s="19"/>
      <c r="G7" s="19"/>
      <c r="H7" s="19"/>
      <c r="I7" s="19"/>
      <c r="J7" s="11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3">
      <c r="A8" s="1"/>
      <c r="B8" s="65"/>
      <c r="C8" s="16"/>
      <c r="D8" s="16"/>
      <c r="E8" s="12"/>
      <c r="F8" s="17"/>
      <c r="G8" s="15"/>
      <c r="H8" s="15"/>
      <c r="I8" s="15"/>
      <c r="J8" s="120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3">
      <c r="A9" s="1"/>
      <c r="B9" s="98" t="s">
        <v>1</v>
      </c>
      <c r="C9" s="99"/>
      <c r="D9" s="104"/>
      <c r="E9" s="109"/>
      <c r="F9" s="152">
        <v>40000</v>
      </c>
      <c r="G9" s="101"/>
      <c r="H9" s="97"/>
      <c r="I9" s="97"/>
      <c r="J9" s="130"/>
      <c r="K9" s="12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3">
      <c r="A10" s="1"/>
      <c r="B10" s="98" t="s">
        <v>14</v>
      </c>
      <c r="C10" s="99"/>
      <c r="D10" s="99"/>
      <c r="E10" s="100"/>
      <c r="F10" s="158">
        <v>120</v>
      </c>
      <c r="G10" s="78" t="str">
        <f>IF((F10)&lt;50," accucapaciteit te laag, geen subsidie  ","")</f>
        <v/>
      </c>
      <c r="H10" s="97"/>
      <c r="I10" s="97"/>
      <c r="J10" s="130"/>
      <c r="K10" s="1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3">
      <c r="A11" s="1"/>
      <c r="B11" s="98" t="s">
        <v>32</v>
      </c>
      <c r="C11" s="99"/>
      <c r="D11" s="104"/>
      <c r="E11" s="99"/>
      <c r="F11" s="154" t="s">
        <v>21</v>
      </c>
      <c r="G11" s="101"/>
      <c r="H11" s="102" t="s">
        <v>9</v>
      </c>
      <c r="I11" s="97"/>
      <c r="J11" s="131"/>
      <c r="K11" s="12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3">
      <c r="A12" s="1"/>
      <c r="B12" s="98"/>
      <c r="C12" s="99"/>
      <c r="D12" s="104"/>
      <c r="E12" s="99"/>
      <c r="F12" s="114"/>
      <c r="G12" s="104"/>
      <c r="H12" s="125"/>
      <c r="I12" s="97"/>
      <c r="J12" s="132"/>
      <c r="K12" s="12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thickBot="1" x14ac:dyDescent="0.35">
      <c r="A13" s="1"/>
      <c r="B13" s="105" t="s">
        <v>2</v>
      </c>
      <c r="C13" s="99"/>
      <c r="D13" s="99"/>
      <c r="E13" s="94"/>
      <c r="F13" s="106"/>
      <c r="G13" s="97"/>
      <c r="H13" s="97"/>
      <c r="I13" s="97"/>
      <c r="J13" s="133">
        <f>F10*450-6000</f>
        <v>48000</v>
      </c>
      <c r="K13" s="12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thickTop="1" x14ac:dyDescent="0.3">
      <c r="A14" s="1"/>
      <c r="B14" s="98"/>
      <c r="C14" s="99"/>
      <c r="D14" s="99"/>
      <c r="E14" s="94"/>
      <c r="F14" s="106"/>
      <c r="G14" s="97"/>
      <c r="H14" s="97"/>
      <c r="I14" s="97"/>
      <c r="J14" s="134"/>
      <c r="K14" s="12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3">
      <c r="A15" s="1"/>
      <c r="B15" s="98" t="s">
        <v>25</v>
      </c>
      <c r="C15" s="104"/>
      <c r="D15" s="104"/>
      <c r="E15" s="101"/>
      <c r="F15" s="110">
        <f>IF(F11="Kleinbedrijf",0.3,0.25)</f>
        <v>0.3</v>
      </c>
      <c r="G15" s="104"/>
      <c r="H15" s="104"/>
      <c r="I15" s="104"/>
      <c r="J15" s="135">
        <f>J13*F15</f>
        <v>14400</v>
      </c>
      <c r="K15" s="12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3">
      <c r="A16" s="1"/>
      <c r="B16" s="98"/>
      <c r="C16" s="99"/>
      <c r="D16" s="99"/>
      <c r="E16" s="94"/>
      <c r="F16" s="106"/>
      <c r="G16" s="97"/>
      <c r="H16" s="97"/>
      <c r="I16" s="97"/>
      <c r="J16" s="134"/>
      <c r="K16" s="12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thickBot="1" x14ac:dyDescent="0.35">
      <c r="A17" s="1"/>
      <c r="B17" s="98" t="s">
        <v>3</v>
      </c>
      <c r="C17" s="112">
        <f>F9</f>
        <v>40000</v>
      </c>
      <c r="D17" s="94" t="s">
        <v>4</v>
      </c>
      <c r="E17" s="113">
        <v>0.1125</v>
      </c>
      <c r="F17" s="106"/>
      <c r="G17" s="114"/>
      <c r="H17" s="104"/>
      <c r="I17" s="97"/>
      <c r="J17" s="136">
        <f>C17*E17</f>
        <v>4500</v>
      </c>
      <c r="K17" s="124" t="s">
        <v>5</v>
      </c>
      <c r="L17" s="4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thickBot="1" x14ac:dyDescent="0.35">
      <c r="A18" s="1"/>
      <c r="B18" s="98"/>
      <c r="C18" s="99"/>
      <c r="D18" s="99"/>
      <c r="E18" s="94"/>
      <c r="F18" s="101"/>
      <c r="G18" s="97"/>
      <c r="H18" s="97"/>
      <c r="I18" s="97"/>
      <c r="J18" s="134"/>
      <c r="K18" s="12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thickBot="1" x14ac:dyDescent="0.35">
      <c r="A19" s="1"/>
      <c r="B19" s="66" t="s">
        <v>16</v>
      </c>
      <c r="C19" s="24"/>
      <c r="D19" s="24"/>
      <c r="E19" s="25"/>
      <c r="F19" s="18" t="str">
        <f>IF((J15-J17)&lt;0,"  helaas geen subsidie  ","")</f>
        <v/>
      </c>
      <c r="G19" s="26"/>
      <c r="H19" s="27"/>
      <c r="I19" s="26"/>
      <c r="J19" s="47">
        <f>IF((J15-J17)&lt;0,0,J15-J17)</f>
        <v>9900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7.399999999999999" x14ac:dyDescent="0.3">
      <c r="A20" s="1"/>
      <c r="B20" s="118"/>
      <c r="C20" s="51"/>
      <c r="D20" s="51"/>
      <c r="E20" s="52"/>
      <c r="F20" s="53"/>
      <c r="G20" s="54"/>
      <c r="H20" s="55"/>
      <c r="I20" s="54"/>
      <c r="J20" s="121"/>
      <c r="K20" s="3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X40" s="1"/>
      <c r="Y40" s="1"/>
      <c r="Z40" s="1"/>
    </row>
    <row r="47" spans="1:27" x14ac:dyDescent="0.3">
      <c r="G47" s="139"/>
    </row>
    <row r="48" spans="1:27" x14ac:dyDescent="0.3">
      <c r="G48" s="139"/>
    </row>
    <row r="53" spans="6:6" x14ac:dyDescent="0.3">
      <c r="F53" s="139">
        <v>0.4</v>
      </c>
    </row>
    <row r="54" spans="6:6" x14ac:dyDescent="0.3">
      <c r="F54" s="139">
        <v>0.5</v>
      </c>
    </row>
    <row r="55" spans="6:6" x14ac:dyDescent="0.3">
      <c r="F55" s="139"/>
    </row>
  </sheetData>
  <sheetProtection algorithmName="SHA-512" hashValue="ofH3ZoewxN9yZ4/wRIONBRBnkdtqM87acPtm5TS0jQUMThJsjYQac+sdQjsx3amOGkx5FCTA/aF46WUI9ttEjg==" saltValue="dDwL4MMnq3BZcRbY42FpjA==" spinCount="100000" sheet="1" objects="1" scenarios="1"/>
  <dataValidations count="1">
    <dataValidation type="list" allowBlank="1" showInputMessage="1" showErrorMessage="1" sqref="F11" xr:uid="{3E6EB710-8FAE-4121-9B62-0233F77B2364}">
      <formula1>"Kleinbedrijf,Grootbedrijf"</formula1>
    </dataValidation>
  </dataValidations>
  <pageMargins left="0.23622047244094491" right="0.23622047244094491" top="0.74803149606299213" bottom="0.74803149606299213" header="0.31496062992125984" footer="0.31496062992125984"/>
  <pageSetup paperSize="9" scale="44" fitToHeight="0" orientation="landscape" horizontalDpi="1200" verticalDpi="1200" r:id="rId1"/>
  <headerFooter>
    <oddFooter>&amp;L&amp;A&amp;CVersie: 02-02-2024&amp;R&amp;P van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BF7B-BD18-422A-9BCE-603E9D00AE74}">
  <sheetPr>
    <tabColor theme="9"/>
    <pageSetUpPr fitToPage="1"/>
  </sheetPr>
  <dimension ref="A1:AC48"/>
  <sheetViews>
    <sheetView showGridLines="0" showRowColHeaders="0" zoomScale="90" zoomScaleNormal="90" workbookViewId="0">
      <selection activeCell="L34" sqref="L34"/>
    </sheetView>
  </sheetViews>
  <sheetFormatPr defaultRowHeight="14.4" x14ac:dyDescent="0.3"/>
  <cols>
    <col min="4" max="4" width="10.33203125" bestFit="1" customWidth="1"/>
    <col min="6" max="6" width="11" customWidth="1"/>
    <col min="7" max="7" width="15.44140625" customWidth="1"/>
    <col min="11" max="11" width="21.44140625" customWidth="1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9" customHeight="1" x14ac:dyDescent="0.3">
      <c r="A4" s="1"/>
      <c r="B4" s="12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 x14ac:dyDescent="0.35">
      <c r="A5" s="1"/>
      <c r="B5" s="68" t="s">
        <v>24</v>
      </c>
      <c r="C5" s="119"/>
      <c r="D5" s="119"/>
      <c r="E5" s="119"/>
      <c r="F5" s="119"/>
      <c r="G5" s="119"/>
      <c r="H5" s="119"/>
      <c r="I5" s="119"/>
      <c r="J5" s="119"/>
      <c r="K5" s="119"/>
      <c r="L5" s="56"/>
      <c r="M5" s="56"/>
      <c r="N5" s="56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 x14ac:dyDescent="0.3">
      <c r="A6" s="1"/>
      <c r="B6" s="64"/>
      <c r="C6" s="11"/>
      <c r="D6" s="11"/>
      <c r="E6" s="19"/>
      <c r="F6" s="13"/>
      <c r="G6" s="44"/>
      <c r="H6" s="14"/>
      <c r="I6" s="14"/>
      <c r="J6" s="14"/>
      <c r="K6" s="15"/>
      <c r="L6" s="1"/>
      <c r="M6" s="1"/>
      <c r="N6" s="1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 x14ac:dyDescent="0.3">
      <c r="A7" s="1"/>
      <c r="B7" s="65"/>
      <c r="C7" s="16"/>
      <c r="D7" s="16"/>
      <c r="E7" s="12"/>
      <c r="F7" s="17"/>
      <c r="G7" s="15"/>
      <c r="H7" s="15"/>
      <c r="I7" s="15"/>
      <c r="J7" s="15"/>
      <c r="K7" s="15"/>
      <c r="L7" s="1"/>
      <c r="M7" s="1"/>
      <c r="N7" s="1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 x14ac:dyDescent="0.3">
      <c r="A8" s="1"/>
      <c r="B8" s="98" t="s">
        <v>22</v>
      </c>
      <c r="C8" s="99"/>
      <c r="D8" s="104"/>
      <c r="E8" s="94"/>
      <c r="F8" s="99"/>
      <c r="G8" s="152">
        <v>350000</v>
      </c>
      <c r="H8" s="78"/>
      <c r="I8" s="78"/>
      <c r="J8" s="78"/>
      <c r="K8" s="104"/>
      <c r="L8" s="104"/>
      <c r="M8" s="1"/>
      <c r="N8" s="1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3">
      <c r="A9" s="1"/>
      <c r="B9" s="98" t="s">
        <v>23</v>
      </c>
      <c r="C9" s="99"/>
      <c r="D9" s="99"/>
      <c r="E9" s="94"/>
      <c r="F9" s="106"/>
      <c r="G9" s="152">
        <v>53000</v>
      </c>
      <c r="H9" s="97"/>
      <c r="I9" s="97"/>
      <c r="J9" s="97"/>
      <c r="K9" s="104"/>
      <c r="L9" s="104"/>
      <c r="M9" s="1"/>
      <c r="N9" s="1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3">
      <c r="A10" s="1"/>
      <c r="B10" s="98" t="s">
        <v>27</v>
      </c>
      <c r="C10" s="99"/>
      <c r="D10" s="99"/>
      <c r="E10" s="94"/>
      <c r="F10" s="104"/>
      <c r="G10" s="154" t="s">
        <v>21</v>
      </c>
      <c r="H10" s="101"/>
      <c r="I10" s="102" t="s">
        <v>15</v>
      </c>
      <c r="J10" s="104"/>
      <c r="K10" s="147"/>
      <c r="L10" s="104"/>
      <c r="M10" s="1"/>
      <c r="N10" s="1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3">
      <c r="A11" s="1"/>
      <c r="B11" s="98"/>
      <c r="C11" s="99"/>
      <c r="D11" s="99"/>
      <c r="E11" s="94"/>
      <c r="F11" s="104"/>
      <c r="G11" s="97"/>
      <c r="H11" s="125"/>
      <c r="I11" s="104"/>
      <c r="J11" s="104"/>
      <c r="K11" s="104"/>
      <c r="L11" s="104"/>
      <c r="M11" s="1"/>
      <c r="N11" s="56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9" ht="18" customHeight="1" thickBot="1" x14ac:dyDescent="0.35">
      <c r="A12" s="1"/>
      <c r="B12" s="105" t="s">
        <v>10</v>
      </c>
      <c r="C12" s="126"/>
      <c r="D12" s="126"/>
      <c r="E12" s="127"/>
      <c r="F12" s="95"/>
      <c r="G12" s="96"/>
      <c r="H12" s="96"/>
      <c r="I12" s="96"/>
      <c r="J12" s="96"/>
      <c r="K12" s="148">
        <f>G8-G9</f>
        <v>297000</v>
      </c>
      <c r="L12" s="104"/>
      <c r="M12" s="1"/>
      <c r="N12" s="1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thickTop="1" x14ac:dyDescent="0.3">
      <c r="A13" s="1"/>
      <c r="B13" s="98"/>
      <c r="C13" s="99"/>
      <c r="D13" s="99"/>
      <c r="E13" s="94"/>
      <c r="F13" s="106"/>
      <c r="G13" s="97"/>
      <c r="H13" s="97"/>
      <c r="I13" s="97"/>
      <c r="J13" s="97"/>
      <c r="K13" s="149"/>
      <c r="L13" s="104"/>
      <c r="M13" s="1"/>
      <c r="N13" s="1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3">
      <c r="A14" s="1"/>
      <c r="B14" s="98" t="s">
        <v>25</v>
      </c>
      <c r="C14" s="104"/>
      <c r="D14" s="104"/>
      <c r="E14" s="104"/>
      <c r="F14" s="104"/>
      <c r="G14" s="150">
        <f>IF(G10="Kleinbedrijf",0.3,0.2)</f>
        <v>0.3</v>
      </c>
      <c r="H14" s="104"/>
      <c r="I14" s="104"/>
      <c r="J14" s="104"/>
      <c r="K14" s="151">
        <f>K12*G14</f>
        <v>89100</v>
      </c>
      <c r="L14" s="104"/>
      <c r="M14" s="1"/>
      <c r="N14" s="1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3">
      <c r="A15" s="1"/>
      <c r="B15" s="98"/>
      <c r="C15" s="99"/>
      <c r="D15" s="99"/>
      <c r="E15" s="94"/>
      <c r="F15" s="106"/>
      <c r="G15" s="97"/>
      <c r="H15" s="97"/>
      <c r="I15" s="97"/>
      <c r="J15" s="97"/>
      <c r="K15" s="149"/>
      <c r="L15" s="104"/>
      <c r="M15" s="1"/>
      <c r="N15" s="1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thickBot="1" x14ac:dyDescent="0.35">
      <c r="A16" s="1"/>
      <c r="B16" s="98" t="s">
        <v>3</v>
      </c>
      <c r="C16" s="99"/>
      <c r="D16" s="112">
        <f>G8</f>
        <v>350000</v>
      </c>
      <c r="E16" s="94" t="s">
        <v>4</v>
      </c>
      <c r="F16" s="113">
        <v>0.1125</v>
      </c>
      <c r="G16" s="106"/>
      <c r="H16" s="114"/>
      <c r="I16" s="97"/>
      <c r="J16" s="104"/>
      <c r="K16" s="136">
        <f>D16*F16</f>
        <v>39375</v>
      </c>
      <c r="L16" s="104" t="s">
        <v>5</v>
      </c>
      <c r="M16" s="46"/>
      <c r="N16" s="1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thickBot="1" x14ac:dyDescent="0.35">
      <c r="A17" s="1"/>
      <c r="B17" s="65"/>
      <c r="C17" s="16"/>
      <c r="D17" s="16"/>
      <c r="E17" s="12"/>
      <c r="F17" s="20"/>
      <c r="G17" s="15"/>
      <c r="H17" s="15"/>
      <c r="I17" s="15"/>
      <c r="J17" s="15"/>
      <c r="K17" s="45"/>
      <c r="L17" s="1"/>
      <c r="M17" s="1"/>
      <c r="N17" s="1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 thickBot="1" x14ac:dyDescent="0.35">
      <c r="A18" s="1"/>
      <c r="B18" s="66" t="s">
        <v>11</v>
      </c>
      <c r="C18" s="24"/>
      <c r="D18" s="24"/>
      <c r="E18" s="25"/>
      <c r="G18" s="18" t="str">
        <f>IF((K14-K16)&lt;0,"  helaas geen subsidie  ","")</f>
        <v/>
      </c>
      <c r="H18" s="27"/>
      <c r="I18" s="26"/>
      <c r="J18" s="26"/>
      <c r="K18" s="47">
        <f>IF((K14-K16)&lt;0,0,K14-K16)</f>
        <v>49725</v>
      </c>
      <c r="L18" s="1"/>
      <c r="M18" s="1"/>
      <c r="N18" s="1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1"/>
      <c r="B19" s="67"/>
      <c r="C19" s="32"/>
      <c r="D19" s="32"/>
      <c r="E19" s="33"/>
      <c r="F19" s="48"/>
      <c r="G19" s="34"/>
      <c r="H19" s="34"/>
      <c r="I19" s="34"/>
      <c r="J19" s="34"/>
      <c r="K19" s="34"/>
      <c r="L19" s="49"/>
      <c r="M19" s="49"/>
      <c r="N19" s="49"/>
      <c r="O19" s="3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"/>
      <c r="B20" s="4"/>
      <c r="C20" s="4"/>
      <c r="D20" s="4"/>
      <c r="E20" s="5"/>
      <c r="F20" s="8"/>
      <c r="G20" s="9"/>
      <c r="H20" s="9"/>
      <c r="I20" s="9"/>
      <c r="J20" s="9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"/>
      <c r="B21" s="36"/>
      <c r="C21" s="4"/>
      <c r="D21" s="4"/>
      <c r="E21" s="5"/>
      <c r="F21" s="8"/>
      <c r="G21" s="9"/>
      <c r="H21" s="9"/>
      <c r="I21" s="9"/>
      <c r="J21" s="9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"/>
      <c r="B22" s="36"/>
      <c r="C22" s="4"/>
      <c r="D22" s="4"/>
      <c r="E22" s="5"/>
      <c r="F22" s="8"/>
      <c r="G22" s="9"/>
      <c r="H22" s="9"/>
      <c r="I22" s="9"/>
      <c r="J22" s="9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37"/>
      <c r="C23" s="4"/>
      <c r="D23" s="4"/>
      <c r="E23" s="5"/>
      <c r="F23" s="8"/>
      <c r="G23" s="9"/>
      <c r="H23" s="9"/>
      <c r="I23" s="9"/>
      <c r="J23" s="9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50"/>
      <c r="C24" s="4"/>
      <c r="D24" s="4"/>
      <c r="E24" s="5"/>
      <c r="F24" s="8"/>
      <c r="G24" s="9"/>
      <c r="H24" s="9"/>
      <c r="I24" s="9"/>
      <c r="J24" s="9"/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37"/>
      <c r="C25" s="37"/>
      <c r="D25" s="37"/>
      <c r="E25" s="38"/>
      <c r="F25" s="39"/>
      <c r="G25" s="40"/>
      <c r="H25" s="40"/>
      <c r="I25" s="40"/>
      <c r="J25" s="4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2"/>
      <c r="C26" s="4"/>
      <c r="D26" s="4"/>
      <c r="E26" s="5"/>
      <c r="F26" s="8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2"/>
      <c r="C27" s="4"/>
      <c r="D27" s="4"/>
      <c r="E27" s="5"/>
      <c r="F27" s="8"/>
      <c r="G27" s="9"/>
      <c r="H27" s="9"/>
      <c r="I27" s="9"/>
      <c r="J27" s="9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37"/>
      <c r="C28" s="4"/>
      <c r="D28" s="4"/>
      <c r="E28" s="5"/>
      <c r="F28" s="8"/>
      <c r="G28" s="9"/>
      <c r="H28" s="9"/>
      <c r="I28" s="9"/>
      <c r="J28" s="9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4"/>
      <c r="C29" s="4"/>
      <c r="D29" s="4"/>
      <c r="E29" s="5"/>
      <c r="F29" s="8"/>
      <c r="G29" s="8"/>
      <c r="H29" s="9"/>
      <c r="I29" s="9"/>
      <c r="J29" s="9"/>
      <c r="K29" s="4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4"/>
      <c r="C30" s="4"/>
      <c r="D30" s="4"/>
      <c r="E30" s="5"/>
      <c r="F30" s="8"/>
      <c r="G30" s="8"/>
      <c r="H30" s="9"/>
      <c r="I30" s="9"/>
      <c r="J30" s="9"/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4"/>
      <c r="C31" s="4"/>
      <c r="D31" s="4"/>
      <c r="E31" s="5"/>
      <c r="F31" s="8"/>
      <c r="G31" s="8"/>
      <c r="H31" s="9"/>
      <c r="I31" s="9"/>
      <c r="J31" s="9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6" spans="1:29" x14ac:dyDescent="0.3">
      <c r="G46" s="139">
        <v>0.4</v>
      </c>
    </row>
    <row r="47" spans="1:29" x14ac:dyDescent="0.3">
      <c r="G47" s="139">
        <v>0.5</v>
      </c>
    </row>
    <row r="48" spans="1:29" x14ac:dyDescent="0.3">
      <c r="G48" s="139"/>
    </row>
  </sheetData>
  <sheetProtection algorithmName="SHA-512" hashValue="xW2gqNmqtBe0rmw1O8hPt4dYcxS1A52wW76GLhTOKfBGWpLJO6zXqXkpvPxG6DWrojnu8ESo3T+9ewEYWrXqaA==" saltValue="FRXZBTpF9G1atBUaxqgtZw==" spinCount="100000" sheet="1" objects="1" scenarios="1"/>
  <dataValidations count="1">
    <dataValidation type="list" operator="equal" allowBlank="1" showInputMessage="1" showErrorMessage="1" sqref="G10" xr:uid="{4C57DFCC-963B-42AF-9368-A1E9C400B38A}">
      <formula1>"Kleinbedrijf,Grootbedrijf"</formula1>
    </dataValidation>
  </dataValidations>
  <pageMargins left="0.23622047244094491" right="0.23622047244094491" top="0.74803149606299213" bottom="0.74803149606299213" header="0.31496062992125984" footer="0.31496062992125984"/>
  <pageSetup paperSize="9" scale="49" fitToHeight="0" orientation="landscape" horizontalDpi="1200" verticalDpi="1200" r:id="rId1"/>
  <headerFooter>
    <oddFooter>&amp;L&amp;A&amp;CVersie: 02-02-2024&amp;R&amp;P van &amp;N</oddFooter>
  </headerFooter>
  <drawing r:id="rId2"/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Toelichting</vt:lpstr>
      <vt:lpstr>Bouwmachine motorverm. &lt;100kW</vt:lpstr>
      <vt:lpstr>Bouwmachine motorverm. ≥100kW</vt:lpstr>
      <vt:lpstr>A2.2|A2.7|</vt:lpstr>
      <vt:lpstr>Verwissel. batterijpak. A2.11</vt:lpstr>
      <vt:lpstr>Vliegwiel A2.12</vt:lpstr>
      <vt:lpstr>Toelichting!Afdrukbereik</vt:lpstr>
      <vt:lpstr>MKB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Rekentool-SSEB-Aanschaf-2024</dc:title>
  <dc:creator>Rijksdienst voor Ondernemend Nederland</dc:creator>
  <cp:lastModifiedBy>Toetenel, S.A. (Sabina)</cp:lastModifiedBy>
  <cp:lastPrinted>2024-01-31T20:49:18Z</cp:lastPrinted>
  <dcterms:created xsi:type="dcterms:W3CDTF">2024-01-15T10:55:56Z</dcterms:created>
  <dcterms:modified xsi:type="dcterms:W3CDTF">2024-02-01T10:02:44Z</dcterms:modified>
</cp:coreProperties>
</file>